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 GAS" sheetId="1" r:id="rId1"/>
  </sheets>
  <definedNames>
    <definedName name="_xlnm.Print_Area" localSheetId="0">' GAS'!$C$3:$HW$80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<sst xmlns="http://schemas.openxmlformats.org/spreadsheetml/2006/main" count="280" uniqueCount="86">
  <si>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</si>
  <si>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</si>
  <si>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</si>
  <si>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</si>
  <si>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</si>
  <si>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</si>
  <si>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</si>
  <si>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</si>
  <si>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</si>
  <si>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</si>
  <si>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</si>
  <si>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</si>
  <si>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</si>
  <si>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</si>
  <si>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</si>
  <si>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</si>
  <si>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</si>
  <si>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</si>
  <si>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</si>
  <si>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</si>
  <si>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</si>
  <si>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</si>
  <si>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</si>
  <si>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</si>
  <si>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</si>
  <si>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</si>
  <si>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</si>
  <si>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</si>
  <si>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</si>
  <si>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</si>
  <si>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</si>
  <si>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</si>
  <si>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</si>
  <si>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</si>
  <si>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</si>
  <si>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</si>
  <si>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</si>
  <si>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</si>
  <si>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</si>
  <si>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</si>
  <si>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</si>
  <si>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</si>
  <si>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</si>
  <si>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</si>
  <si>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</si>
  <si>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</si>
  <si>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</si>
  <si>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</si>
  <si>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</si>
  <si>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</si>
  <si>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</si>
  <si>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</si>
  <si>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</si>
  <si>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</si>
  <si>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</si>
  <si>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</si>
  <si>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</si>
  <si>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</si>
  <si>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</si>
  <si>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</si>
  <si>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</si>
  <si>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</si>
  <si>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</si>
  <si>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</si>
  <si>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</si>
  <si>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</si>
  <si>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</si>
  <si>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</si>
  <si>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</si>
  <si>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</si>
  <si>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</si>
  <si>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</si>
  <si>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</si>
  <si>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</si>
  <si>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</si>
  <si>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</si>
  <si>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</si>
  <si>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</si>
  <si>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</si>
  <si>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</si>
  <si>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</si>
  <si>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</si>
  <si>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</si>
  <si>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Nota: En el mes de febrero se registró menor producción de GN, debido a la rotura en el Sistema de Transporte de Líquidos de Gas Natural por Ductos entre las progresivas kilométricas (KP) 8+900 Y 9+100.</t>
  </si>
  <si>
    <t>MARZO 2018</t>
  </si>
  <si>
    <t>DIF MAR 18- FEB 18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</si>
</sst>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17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17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" fontId="2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17" fontId="2" fillId="33" borderId="0" xfId="0" applyNumberFormat="1" applyFont="1" applyFill="1" applyAlignment="1" quotePrefix="1">
      <alignment/>
    </xf>
    <xf numFmtId="17" fontId="8" fillId="33" borderId="0" xfId="0" applyNumberFormat="1" applyFont="1" applyFill="1" applyBorder="1" applyAlignment="1" quotePrefix="1">
      <alignment/>
    </xf>
    <xf numFmtId="17" fontId="2" fillId="33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17" fontId="6" fillId="33" borderId="0" xfId="0" applyNumberFormat="1" applyFont="1" applyFill="1" applyBorder="1" applyAlignment="1">
      <alignment horizontal="center"/>
    </xf>
    <xf numFmtId="17" fontId="4" fillId="33" borderId="0" xfId="0" applyNumberFormat="1" applyFont="1" applyFill="1" applyAlignment="1" quotePrefix="1">
      <alignment horizontal="center"/>
    </xf>
    <xf numFmtId="2" fontId="4" fillId="33" borderId="0" xfId="0" applyNumberFormat="1" applyFont="1" applyFill="1" applyAlignment="1" quotePrefix="1">
      <alignment horizontal="center"/>
    </xf>
    <xf numFmtId="17" fontId="6" fillId="33" borderId="0" xfId="0" applyNumberFormat="1" applyFont="1" applyFill="1" applyAlignment="1">
      <alignment horizontal="center"/>
    </xf>
    <xf numFmtId="3" fontId="6" fillId="34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 quotePrefix="1">
      <alignment horizontal="center"/>
    </xf>
    <xf numFmtId="3" fontId="6" fillId="33" borderId="12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3" fontId="6" fillId="36" borderId="12" xfId="0" applyNumberFormat="1" applyFont="1" applyFill="1" applyBorder="1" applyAlignment="1">
      <alignment vertical="center"/>
    </xf>
    <xf numFmtId="3" fontId="6" fillId="36" borderId="12" xfId="0" applyNumberFormat="1" applyFont="1" applyFill="1" applyBorder="1" applyAlignment="1">
      <alignment horizontal="center" vertical="center"/>
    </xf>
    <xf numFmtId="0" fontId="3" fillId="29" borderId="15" xfId="0" applyFont="1" applyFill="1" applyBorder="1" applyAlignment="1">
      <alignment horizontal="center" vertical="center"/>
    </xf>
    <xf numFmtId="0" fontId="3" fillId="29" borderId="14" xfId="0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3" fontId="6" fillId="12" borderId="12" xfId="0" applyNumberFormat="1" applyFont="1" applyFill="1" applyBorder="1" applyAlignment="1">
      <alignment vertical="center"/>
    </xf>
    <xf numFmtId="3" fontId="6" fillId="12" borderId="12" xfId="0" applyNumberFormat="1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vertical="center"/>
    </xf>
    <xf numFmtId="0" fontId="3" fillId="10" borderId="2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1" fontId="55" fillId="33" borderId="22" xfId="0" applyNumberFormat="1" applyFont="1" applyFill="1" applyBorder="1" applyAlignment="1">
      <alignment vertical="center" wrapText="1"/>
    </xf>
    <xf numFmtId="1" fontId="55" fillId="33" borderId="23" xfId="0" applyNumberFormat="1" applyFont="1" applyFill="1" applyBorder="1" applyAlignment="1">
      <alignment vertical="center" wrapText="1"/>
    </xf>
    <xf numFmtId="0" fontId="12" fillId="38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 wrapText="1"/>
    </xf>
    <xf numFmtId="3" fontId="56" fillId="38" borderId="12" xfId="0" applyNumberFormat="1" applyFont="1" applyFill="1" applyBorder="1" applyAlignment="1">
      <alignment horizontal="center" vertical="center" wrapText="1"/>
    </xf>
    <xf numFmtId="3" fontId="57" fillId="38" borderId="12" xfId="0" applyNumberFormat="1" applyFont="1" applyFill="1" applyBorder="1" applyAlignment="1">
      <alignment horizontal="center" vertical="center" wrapText="1"/>
    </xf>
    <xf numFmtId="3" fontId="57" fillId="38" borderId="24" xfId="0" applyNumberFormat="1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/>
    </xf>
    <xf numFmtId="3" fontId="12" fillId="8" borderId="12" xfId="0" applyNumberFormat="1" applyFont="1" applyFill="1" applyBorder="1" applyAlignment="1">
      <alignment vertical="center"/>
    </xf>
    <xf numFmtId="3" fontId="12" fillId="8" borderId="12" xfId="0" applyNumberFormat="1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 wrapText="1"/>
    </xf>
    <xf numFmtId="0" fontId="12" fillId="12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3" fontId="3" fillId="33" borderId="25" xfId="0" applyNumberFormat="1" applyFont="1" applyFill="1" applyBorder="1" applyAlignment="1">
      <alignment vertical="center"/>
    </xf>
    <xf numFmtId="1" fontId="55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1" fontId="55" fillId="38" borderId="23" xfId="0" applyNumberFormat="1" applyFont="1" applyFill="1" applyBorder="1" applyAlignment="1">
      <alignment horizontal="center" vertical="center" wrapText="1"/>
    </xf>
    <xf numFmtId="1" fontId="55" fillId="38" borderId="11" xfId="0" applyNumberFormat="1" applyFont="1" applyFill="1" applyBorder="1" applyAlignment="1">
      <alignment horizontal="center" vertical="center" wrapText="1"/>
    </xf>
    <xf numFmtId="1" fontId="57" fillId="38" borderId="12" xfId="0" applyNumberFormat="1" applyFont="1" applyFill="1" applyBorder="1" applyAlignment="1">
      <alignment horizontal="center" vertical="center" wrapText="1"/>
    </xf>
    <xf numFmtId="1" fontId="57" fillId="38" borderId="22" xfId="0" applyNumberFormat="1" applyFont="1" applyFill="1" applyBorder="1" applyAlignment="1">
      <alignment horizontal="center" vertical="center" wrapText="1"/>
    </xf>
    <xf numFmtId="1" fontId="57" fillId="38" borderId="23" xfId="0" applyNumberFormat="1" applyFont="1" applyFill="1" applyBorder="1" applyAlignment="1">
      <alignment horizontal="center" vertical="center" wrapText="1"/>
    </xf>
    <xf numFmtId="1" fontId="57" fillId="3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9107253"/>
        <c:axId val="14856414"/>
      </c:areaChart>
      <c:catAx>
        <c:axId val="910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6414"/>
        <c:crosses val="autoZero"/>
        <c:auto val="1"/>
        <c:lblOffset val="100"/>
        <c:tickLblSkip val="1"/>
        <c:noMultiLvlLbl val="0"/>
      </c:catAx>
      <c:valAx>
        <c:axId val="1485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725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1025"/>
          <c:y val="0.01825"/>
        </c:manualLayout>
      </c:layout>
      <c:spPr>
        <a:noFill/>
        <a:ln w="3175">
          <a:noFill/>
        </a:ln>
      </c:spPr>
    </c:title>
    <c:view3D>
      <c:rotX val="0"/>
      <c:hPercent val="48"/>
      <c:rotY val="0"/>
      <c:depthPercent val="100"/>
      <c:rAngAx val="1"/>
    </c:view3D>
    <c:plotArea>
      <c:layout>
        <c:manualLayout>
          <c:xMode val="edge"/>
          <c:yMode val="edge"/>
          <c:x val="0.00525"/>
          <c:y val="0.1605"/>
          <c:w val="0.96525"/>
          <c:h val="0.7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GAS'!$HH$1:$HV$1</c:f>
              <c:strCache/>
            </c:strRef>
          </c:cat>
          <c:val>
            <c:numRef>
              <c:f>' GAS'!$HH$32:$HV$32</c:f>
              <c:numCache/>
            </c:numRef>
          </c:val>
          <c:shape val="cylinder"/>
        </c:ser>
        <c:shape val="cylinder"/>
        <c:axId val="66598863"/>
        <c:axId val="62518856"/>
      </c:bar3DChart>
      <c:dateAx>
        <c:axId val="66598863"/>
        <c:scaling>
          <c:orientation val="minMax"/>
          <c:max val="43160"/>
          <c:min val="42795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251885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518856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025"/>
              <c:y val="-0.4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598863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43550"/>
        <a:ext cx="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476250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81350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217</xdr:col>
      <xdr:colOff>962025</xdr:colOff>
      <xdr:row>37</xdr:row>
      <xdr:rowOff>152400</xdr:rowOff>
    </xdr:from>
    <xdr:to>
      <xdr:col>226</xdr:col>
      <xdr:colOff>981075</xdr:colOff>
      <xdr:row>71</xdr:row>
      <xdr:rowOff>133350</xdr:rowOff>
    </xdr:to>
    <xdr:graphicFrame>
      <xdr:nvGraphicFramePr>
        <xdr:cNvPr id="5" name="3 Gráfico"/>
        <xdr:cNvGraphicFramePr/>
      </xdr:nvGraphicFramePr>
      <xdr:xfrm>
        <a:off x="3314700" y="7658100"/>
        <a:ext cx="9448800" cy="578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pane xSplit="218" ySplit="21" topLeftCell="HM22" activePane="bottomRight" state="frozen"/>
      <selection pane="topLeft" activeCell="C1" sqref="C1"/>
      <selection pane="topRight" activeCell="HM1" sqref="HM1"/>
      <selection pane="bottomLeft" activeCell="C22" sqref="C22"/>
      <selection pane="bottomRight" activeCell="HU62" sqref="HU62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17" width="15.7109375" style="1" hidden="1" customWidth="1"/>
    <col min="218" max="230" width="15.7109375" style="1" customWidth="1"/>
    <col min="231" max="231" width="22.7109375" style="1" customWidth="1"/>
    <col min="232" max="233" width="11.57421875" style="1" customWidth="1"/>
    <col min="234" max="234" width="12.7109375" style="1" bestFit="1" customWidth="1"/>
    <col min="235" max="16384" width="11.57421875" style="1" customWidth="1"/>
  </cols>
  <sheetData>
    <row r="1" spans="1:230" ht="13.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</row>
    <row r="3" spans="1:232" ht="20.25" customHeight="1">
      <c r="A3" s="41" t="s">
        <v>35</v>
      </c>
      <c r="B3" s="41"/>
      <c r="C3" s="102" t="s">
        <v>76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42"/>
    </row>
    <row r="4" spans="1:232" s="12" customFormat="1" ht="20.25" customHeight="1">
      <c r="A4" s="43" t="s">
        <v>74</v>
      </c>
      <c r="B4" s="43"/>
      <c r="C4" s="103" t="s">
        <v>84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44"/>
    </row>
    <row r="5" spans="1:232" s="12" customFormat="1" ht="23.25" customHeight="1">
      <c r="A5" s="41" t="s">
        <v>27</v>
      </c>
      <c r="B5" s="41"/>
      <c r="C5" s="102" t="s">
        <v>78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42"/>
    </row>
    <row r="6" spans="1:231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</row>
    <row r="7" spans="3:231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34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13"/>
    </row>
    <row r="8" spans="3:231" s="12" customFormat="1" ht="27" customHeight="1" thickBot="1">
      <c r="C8" s="104"/>
      <c r="D8" s="105"/>
      <c r="E8" s="79"/>
      <c r="F8" s="79"/>
      <c r="G8" s="79"/>
      <c r="H8" s="79"/>
      <c r="I8" s="79"/>
      <c r="J8" s="79"/>
      <c r="K8" s="40">
        <v>1998</v>
      </c>
      <c r="L8" s="79"/>
      <c r="M8" s="46"/>
      <c r="N8" s="46"/>
      <c r="O8" s="46"/>
      <c r="P8" s="46"/>
      <c r="Q8" s="46"/>
      <c r="R8" s="46"/>
      <c r="S8" s="46"/>
      <c r="T8" s="46"/>
      <c r="U8" s="46"/>
      <c r="V8" s="46" t="s">
        <v>36</v>
      </c>
      <c r="W8" s="46"/>
      <c r="X8" s="46"/>
      <c r="Y8" s="46"/>
      <c r="Z8" s="46"/>
      <c r="AA8" s="46"/>
      <c r="AB8" s="46"/>
      <c r="AC8" s="46" t="s">
        <v>37</v>
      </c>
      <c r="AD8" s="79"/>
      <c r="AE8" s="79"/>
      <c r="AF8" s="79"/>
      <c r="AG8" s="79"/>
      <c r="AH8" s="79"/>
      <c r="AI8" s="79"/>
      <c r="AJ8" s="46">
        <v>2001</v>
      </c>
      <c r="AK8" s="46"/>
      <c r="AL8" s="46"/>
      <c r="AM8" s="46"/>
      <c r="AN8" s="46"/>
      <c r="AO8" s="46">
        <v>2002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>
        <v>2003</v>
      </c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>
        <v>2004</v>
      </c>
      <c r="BN8" s="46"/>
      <c r="BO8" s="46"/>
      <c r="BP8" s="46"/>
      <c r="BQ8" s="46"/>
      <c r="BR8" s="46"/>
      <c r="BS8" s="46"/>
      <c r="BT8" s="46"/>
      <c r="BU8" s="46"/>
      <c r="BV8" s="46"/>
      <c r="BW8" s="46">
        <v>2005</v>
      </c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>
        <v>2006</v>
      </c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>
        <v>2007</v>
      </c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>
        <v>2008</v>
      </c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>
        <v>2009</v>
      </c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7">
        <v>2010</v>
      </c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>
        <v>2011</v>
      </c>
      <c r="ER8" s="47"/>
      <c r="ES8" s="47"/>
      <c r="ET8" s="47"/>
      <c r="EU8" s="47"/>
      <c r="EV8" s="47"/>
      <c r="EW8" s="47">
        <v>2011</v>
      </c>
      <c r="EX8" s="47"/>
      <c r="EY8" s="47"/>
      <c r="EZ8" s="80">
        <v>2012</v>
      </c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1">
        <v>2013</v>
      </c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100">
        <v>2014</v>
      </c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>
        <v>2015</v>
      </c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85">
        <v>2016</v>
      </c>
      <c r="GW8" s="86"/>
      <c r="GX8" s="86"/>
      <c r="GY8" s="86"/>
      <c r="GZ8" s="86"/>
      <c r="HA8" s="86"/>
      <c r="HB8" s="86"/>
      <c r="HC8" s="86"/>
      <c r="HD8" s="86"/>
      <c r="HE8" s="86"/>
      <c r="HF8" s="106">
        <v>2016</v>
      </c>
      <c r="HG8" s="107"/>
      <c r="HH8" s="108">
        <v>2017</v>
      </c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9">
        <v>2018</v>
      </c>
      <c r="HU8" s="110"/>
      <c r="HV8" s="111"/>
      <c r="HW8" s="48"/>
    </row>
    <row r="9" spans="1:256" s="14" customFormat="1" ht="48" customHeight="1" thickBot="1" thickTop="1">
      <c r="A9" s="49"/>
      <c r="B9" s="50" t="s">
        <v>38</v>
      </c>
      <c r="C9" s="87" t="s">
        <v>39</v>
      </c>
      <c r="D9" s="87" t="s">
        <v>40</v>
      </c>
      <c r="E9" s="88" t="s">
        <v>8</v>
      </c>
      <c r="F9" s="88" t="s">
        <v>9</v>
      </c>
      <c r="G9" s="88" t="s">
        <v>10</v>
      </c>
      <c r="H9" s="88" t="s">
        <v>11</v>
      </c>
      <c r="I9" s="88" t="s">
        <v>12</v>
      </c>
      <c r="J9" s="88" t="s">
        <v>13</v>
      </c>
      <c r="K9" s="88" t="s">
        <v>10</v>
      </c>
      <c r="L9" s="88" t="s">
        <v>11</v>
      </c>
      <c r="M9" s="88"/>
      <c r="N9" s="88"/>
      <c r="O9" s="88"/>
      <c r="P9" s="88"/>
      <c r="Q9" s="88"/>
      <c r="R9" s="88"/>
      <c r="S9" s="88"/>
      <c r="T9" s="88" t="s">
        <v>7</v>
      </c>
      <c r="U9" s="88" t="s">
        <v>21</v>
      </c>
      <c r="V9" s="88" t="s">
        <v>22</v>
      </c>
      <c r="W9" s="88" t="s">
        <v>8</v>
      </c>
      <c r="X9" s="88" t="s">
        <v>9</v>
      </c>
      <c r="Y9" s="88" t="s">
        <v>41</v>
      </c>
      <c r="Z9" s="88" t="s">
        <v>11</v>
      </c>
      <c r="AA9" s="88" t="s">
        <v>12</v>
      </c>
      <c r="AB9" s="88" t="s">
        <v>13</v>
      </c>
      <c r="AC9" s="88" t="s">
        <v>7</v>
      </c>
      <c r="AD9" s="88" t="s">
        <v>17</v>
      </c>
      <c r="AE9" s="88" t="s">
        <v>19</v>
      </c>
      <c r="AF9" s="88" t="s">
        <v>42</v>
      </c>
      <c r="AG9" s="88" t="s">
        <v>21</v>
      </c>
      <c r="AH9" s="88" t="s">
        <v>22</v>
      </c>
      <c r="AI9" s="88" t="s">
        <v>8</v>
      </c>
      <c r="AJ9" s="88" t="s">
        <v>9</v>
      </c>
      <c r="AK9" s="88" t="s">
        <v>10</v>
      </c>
      <c r="AL9" s="88" t="s">
        <v>11</v>
      </c>
      <c r="AM9" s="88" t="s">
        <v>12</v>
      </c>
      <c r="AN9" s="88" t="s">
        <v>13</v>
      </c>
      <c r="AO9" s="88" t="s">
        <v>7</v>
      </c>
      <c r="AP9" s="88" t="s">
        <v>17</v>
      </c>
      <c r="AQ9" s="88" t="s">
        <v>19</v>
      </c>
      <c r="AR9" s="88" t="s">
        <v>42</v>
      </c>
      <c r="AS9" s="88" t="s">
        <v>21</v>
      </c>
      <c r="AT9" s="88" t="s">
        <v>22</v>
      </c>
      <c r="AU9" s="88" t="s">
        <v>8</v>
      </c>
      <c r="AV9" s="88" t="s">
        <v>9</v>
      </c>
      <c r="AW9" s="88" t="s">
        <v>10</v>
      </c>
      <c r="AX9" s="88" t="s">
        <v>11</v>
      </c>
      <c r="AY9" s="88" t="s">
        <v>12</v>
      </c>
      <c r="AZ9" s="88" t="s">
        <v>13</v>
      </c>
      <c r="BA9" s="88" t="s">
        <v>7</v>
      </c>
      <c r="BB9" s="88" t="s">
        <v>17</v>
      </c>
      <c r="BC9" s="88" t="s">
        <v>19</v>
      </c>
      <c r="BD9" s="88" t="s">
        <v>42</v>
      </c>
      <c r="BE9" s="88" t="s">
        <v>21</v>
      </c>
      <c r="BF9" s="88" t="s">
        <v>22</v>
      </c>
      <c r="BG9" s="88" t="s">
        <v>8</v>
      </c>
      <c r="BH9" s="88" t="s">
        <v>9</v>
      </c>
      <c r="BI9" s="88" t="s">
        <v>10</v>
      </c>
      <c r="BJ9" s="88" t="s">
        <v>11</v>
      </c>
      <c r="BK9" s="88" t="s">
        <v>12</v>
      </c>
      <c r="BL9" s="88" t="s">
        <v>13</v>
      </c>
      <c r="BM9" s="88" t="s">
        <v>7</v>
      </c>
      <c r="BN9" s="88" t="s">
        <v>17</v>
      </c>
      <c r="BO9" s="88" t="s">
        <v>21</v>
      </c>
      <c r="BP9" s="88" t="s">
        <v>22</v>
      </c>
      <c r="BQ9" s="88" t="s">
        <v>8</v>
      </c>
      <c r="BR9" s="88" t="s">
        <v>9</v>
      </c>
      <c r="BS9" s="88" t="s">
        <v>10</v>
      </c>
      <c r="BT9" s="88" t="s">
        <v>11</v>
      </c>
      <c r="BU9" s="88" t="s">
        <v>12</v>
      </c>
      <c r="BV9" s="88" t="s">
        <v>13</v>
      </c>
      <c r="BW9" s="88" t="s">
        <v>7</v>
      </c>
      <c r="BX9" s="88" t="s">
        <v>17</v>
      </c>
      <c r="BY9" s="88" t="s">
        <v>19</v>
      </c>
      <c r="BZ9" s="88" t="s">
        <v>42</v>
      </c>
      <c r="CA9" s="88" t="s">
        <v>21</v>
      </c>
      <c r="CB9" s="88" t="s">
        <v>22</v>
      </c>
      <c r="CC9" s="88" t="s">
        <v>8</v>
      </c>
      <c r="CD9" s="88" t="s">
        <v>9</v>
      </c>
      <c r="CE9" s="88" t="s">
        <v>10</v>
      </c>
      <c r="CF9" s="88" t="s">
        <v>11</v>
      </c>
      <c r="CG9" s="88" t="s">
        <v>12</v>
      </c>
      <c r="CH9" s="88" t="s">
        <v>13</v>
      </c>
      <c r="CI9" s="88" t="s">
        <v>7</v>
      </c>
      <c r="CJ9" s="88" t="s">
        <v>17</v>
      </c>
      <c r="CK9" s="88" t="s">
        <v>19</v>
      </c>
      <c r="CL9" s="88" t="s">
        <v>42</v>
      </c>
      <c r="CM9" s="88" t="s">
        <v>21</v>
      </c>
      <c r="CN9" s="88" t="s">
        <v>22</v>
      </c>
      <c r="CO9" s="88" t="s">
        <v>8</v>
      </c>
      <c r="CP9" s="88" t="s">
        <v>9</v>
      </c>
      <c r="CQ9" s="88" t="s">
        <v>41</v>
      </c>
      <c r="CR9" s="88" t="s">
        <v>11</v>
      </c>
      <c r="CS9" s="88" t="s">
        <v>12</v>
      </c>
      <c r="CT9" s="88" t="s">
        <v>13</v>
      </c>
      <c r="CU9" s="88" t="s">
        <v>53</v>
      </c>
      <c r="CV9" s="88" t="s">
        <v>54</v>
      </c>
      <c r="CW9" s="88" t="s">
        <v>55</v>
      </c>
      <c r="CX9" s="88" t="s">
        <v>56</v>
      </c>
      <c r="CY9" s="88" t="s">
        <v>57</v>
      </c>
      <c r="CZ9" s="88" t="s">
        <v>58</v>
      </c>
      <c r="DA9" s="88" t="s">
        <v>59</v>
      </c>
      <c r="DB9" s="88" t="s">
        <v>60</v>
      </c>
      <c r="DC9" s="88" t="s">
        <v>62</v>
      </c>
      <c r="DD9" s="88" t="s">
        <v>63</v>
      </c>
      <c r="DE9" s="88" t="s">
        <v>64</v>
      </c>
      <c r="DF9" s="88" t="s">
        <v>53</v>
      </c>
      <c r="DG9" s="88" t="s">
        <v>54</v>
      </c>
      <c r="DH9" s="88" t="s">
        <v>55</v>
      </c>
      <c r="DI9" s="88" t="s">
        <v>42</v>
      </c>
      <c r="DJ9" s="88" t="s">
        <v>21</v>
      </c>
      <c r="DK9" s="88" t="s">
        <v>22</v>
      </c>
      <c r="DL9" s="88" t="s">
        <v>8</v>
      </c>
      <c r="DM9" s="88" t="s">
        <v>9</v>
      </c>
      <c r="DN9" s="88" t="s">
        <v>10</v>
      </c>
      <c r="DO9" s="88" t="s">
        <v>11</v>
      </c>
      <c r="DP9" s="88" t="s">
        <v>12</v>
      </c>
      <c r="DQ9" s="88" t="s">
        <v>13</v>
      </c>
      <c r="DR9" s="88" t="s">
        <v>7</v>
      </c>
      <c r="DS9" s="88" t="s">
        <v>17</v>
      </c>
      <c r="DT9" s="88" t="s">
        <v>19</v>
      </c>
      <c r="DU9" s="88" t="s">
        <v>42</v>
      </c>
      <c r="DV9" s="88" t="s">
        <v>21</v>
      </c>
      <c r="DW9" s="88" t="s">
        <v>22</v>
      </c>
      <c r="DX9" s="88" t="s">
        <v>8</v>
      </c>
      <c r="DY9" s="88" t="s">
        <v>9</v>
      </c>
      <c r="DZ9" s="88" t="s">
        <v>41</v>
      </c>
      <c r="EA9" s="88" t="s">
        <v>11</v>
      </c>
      <c r="EB9" s="88" t="s">
        <v>12</v>
      </c>
      <c r="EC9" s="88" t="s">
        <v>13</v>
      </c>
      <c r="ED9" s="88" t="s">
        <v>7</v>
      </c>
      <c r="EE9" s="88" t="s">
        <v>17</v>
      </c>
      <c r="EF9" s="88" t="s">
        <v>19</v>
      </c>
      <c r="EG9" s="88" t="s">
        <v>42</v>
      </c>
      <c r="EH9" s="88" t="s">
        <v>21</v>
      </c>
      <c r="EI9" s="88" t="s">
        <v>22</v>
      </c>
      <c r="EJ9" s="88" t="s">
        <v>8</v>
      </c>
      <c r="EK9" s="88" t="s">
        <v>9</v>
      </c>
      <c r="EL9" s="88" t="s">
        <v>41</v>
      </c>
      <c r="EM9" s="88" t="s">
        <v>11</v>
      </c>
      <c r="EN9" s="88" t="s">
        <v>12</v>
      </c>
      <c r="EO9" s="88" t="s">
        <v>13</v>
      </c>
      <c r="EP9" s="88" t="s">
        <v>7</v>
      </c>
      <c r="EQ9" s="88" t="s">
        <v>17</v>
      </c>
      <c r="ER9" s="88" t="s">
        <v>19</v>
      </c>
      <c r="ES9" s="88" t="s">
        <v>42</v>
      </c>
      <c r="ET9" s="88" t="s">
        <v>21</v>
      </c>
      <c r="EU9" s="88" t="s">
        <v>8</v>
      </c>
      <c r="EV9" s="88" t="s">
        <v>41</v>
      </c>
      <c r="EW9" s="88" t="s">
        <v>11</v>
      </c>
      <c r="EX9" s="88" t="s">
        <v>12</v>
      </c>
      <c r="EY9" s="88" t="s">
        <v>13</v>
      </c>
      <c r="EZ9" s="88" t="s">
        <v>7</v>
      </c>
      <c r="FA9" s="88" t="s">
        <v>17</v>
      </c>
      <c r="FB9" s="88" t="s">
        <v>19</v>
      </c>
      <c r="FC9" s="88" t="s">
        <v>42</v>
      </c>
      <c r="FD9" s="88" t="s">
        <v>21</v>
      </c>
      <c r="FE9" s="88" t="s">
        <v>22</v>
      </c>
      <c r="FF9" s="88" t="s">
        <v>8</v>
      </c>
      <c r="FG9" s="88" t="s">
        <v>9</v>
      </c>
      <c r="FH9" s="88" t="s">
        <v>41</v>
      </c>
      <c r="FI9" s="88" t="s">
        <v>11</v>
      </c>
      <c r="FJ9" s="88" t="s">
        <v>12</v>
      </c>
      <c r="FK9" s="88" t="s">
        <v>13</v>
      </c>
      <c r="FL9" s="89" t="s">
        <v>7</v>
      </c>
      <c r="FM9" s="89" t="s">
        <v>17</v>
      </c>
      <c r="FN9" s="89" t="s">
        <v>19</v>
      </c>
      <c r="FO9" s="89" t="s">
        <v>42</v>
      </c>
      <c r="FP9" s="89" t="s">
        <v>21</v>
      </c>
      <c r="FQ9" s="89" t="s">
        <v>22</v>
      </c>
      <c r="FR9" s="89" t="s">
        <v>8</v>
      </c>
      <c r="FS9" s="89" t="s">
        <v>9</v>
      </c>
      <c r="FT9" s="89" t="s">
        <v>10</v>
      </c>
      <c r="FU9" s="89" t="s">
        <v>11</v>
      </c>
      <c r="FV9" s="89" t="s">
        <v>12</v>
      </c>
      <c r="FW9" s="89" t="s">
        <v>13</v>
      </c>
      <c r="FX9" s="90" t="s">
        <v>7</v>
      </c>
      <c r="FY9" s="90" t="s">
        <v>17</v>
      </c>
      <c r="FZ9" s="90" t="s">
        <v>19</v>
      </c>
      <c r="GA9" s="90" t="s">
        <v>42</v>
      </c>
      <c r="GB9" s="90" t="s">
        <v>21</v>
      </c>
      <c r="GC9" s="90" t="s">
        <v>22</v>
      </c>
      <c r="GD9" s="90" t="s">
        <v>8</v>
      </c>
      <c r="GE9" s="90" t="s">
        <v>9</v>
      </c>
      <c r="GF9" s="90" t="s">
        <v>41</v>
      </c>
      <c r="GG9" s="90" t="s">
        <v>11</v>
      </c>
      <c r="GH9" s="90" t="s">
        <v>12</v>
      </c>
      <c r="GI9" s="90" t="s">
        <v>13</v>
      </c>
      <c r="GJ9" s="90" t="s">
        <v>7</v>
      </c>
      <c r="GK9" s="90" t="s">
        <v>17</v>
      </c>
      <c r="GL9" s="90" t="s">
        <v>19</v>
      </c>
      <c r="GM9" s="90" t="s">
        <v>42</v>
      </c>
      <c r="GN9" s="90" t="s">
        <v>21</v>
      </c>
      <c r="GO9" s="90" t="s">
        <v>22</v>
      </c>
      <c r="GP9" s="90" t="s">
        <v>8</v>
      </c>
      <c r="GQ9" s="90" t="s">
        <v>9</v>
      </c>
      <c r="GR9" s="90" t="s">
        <v>41</v>
      </c>
      <c r="GS9" s="90" t="s">
        <v>11</v>
      </c>
      <c r="GT9" s="90" t="s">
        <v>63</v>
      </c>
      <c r="GU9" s="90" t="s">
        <v>64</v>
      </c>
      <c r="GV9" s="90" t="s">
        <v>53</v>
      </c>
      <c r="GW9" s="90" t="s">
        <v>54</v>
      </c>
      <c r="GX9" s="90" t="s">
        <v>55</v>
      </c>
      <c r="GY9" s="90" t="s">
        <v>56</v>
      </c>
      <c r="GZ9" s="90" t="s">
        <v>57</v>
      </c>
      <c r="HA9" s="90" t="s">
        <v>58</v>
      </c>
      <c r="HB9" s="90" t="s">
        <v>59</v>
      </c>
      <c r="HC9" s="90" t="s">
        <v>60</v>
      </c>
      <c r="HD9" s="90" t="s">
        <v>61</v>
      </c>
      <c r="HE9" s="90" t="s">
        <v>62</v>
      </c>
      <c r="HF9" s="90" t="s">
        <v>63</v>
      </c>
      <c r="HG9" s="90" t="s">
        <v>64</v>
      </c>
      <c r="HH9" s="91" t="s">
        <v>53</v>
      </c>
      <c r="HI9" s="91" t="s">
        <v>54</v>
      </c>
      <c r="HJ9" s="91" t="s">
        <v>55</v>
      </c>
      <c r="HK9" s="91" t="s">
        <v>56</v>
      </c>
      <c r="HL9" s="91" t="s">
        <v>57</v>
      </c>
      <c r="HM9" s="91" t="s">
        <v>58</v>
      </c>
      <c r="HN9" s="91" t="s">
        <v>59</v>
      </c>
      <c r="HO9" s="91" t="s">
        <v>80</v>
      </c>
      <c r="HP9" s="91" t="s">
        <v>81</v>
      </c>
      <c r="HQ9" s="91" t="s">
        <v>62</v>
      </c>
      <c r="HR9" s="91" t="s">
        <v>63</v>
      </c>
      <c r="HS9" s="91" t="s">
        <v>64</v>
      </c>
      <c r="HT9" s="91" t="s">
        <v>53</v>
      </c>
      <c r="HU9" s="90" t="s">
        <v>54</v>
      </c>
      <c r="HV9" s="90" t="s">
        <v>55</v>
      </c>
      <c r="HW9" s="90" t="s">
        <v>85</v>
      </c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1" t="s">
        <v>66</v>
      </c>
      <c r="B10" s="52" t="s">
        <v>30</v>
      </c>
      <c r="C10" s="32" t="s">
        <v>69</v>
      </c>
      <c r="D10" s="40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7332.129</v>
      </c>
      <c r="HR10" s="24">
        <v>6932.6333</v>
      </c>
      <c r="HS10" s="24">
        <v>6973.3871</v>
      </c>
      <c r="HT10" s="24">
        <v>6920.6774</v>
      </c>
      <c r="HU10" s="24">
        <v>6496.2143</v>
      </c>
      <c r="HV10" s="24">
        <v>6261.7419</v>
      </c>
      <c r="HW10" s="24">
        <f>+HV10-HU10</f>
        <v>-234.47239999999965</v>
      </c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3"/>
      <c r="B11" s="54"/>
      <c r="C11" s="32" t="s">
        <v>70</v>
      </c>
      <c r="D11" s="40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2779.1211</v>
      </c>
      <c r="HR11" s="24">
        <v>2713.5719</v>
      </c>
      <c r="HS11" s="24">
        <v>2804.5856</v>
      </c>
      <c r="HT11" s="24">
        <v>2608.1648</v>
      </c>
      <c r="HU11" s="24">
        <v>2712.2682</v>
      </c>
      <c r="HV11" s="24">
        <v>2241.9819</v>
      </c>
      <c r="HW11" s="24">
        <f aca="true" t="shared" si="0" ref="HW11:HW18">+HV11-HU11</f>
        <v>-470.28629999999976</v>
      </c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3"/>
      <c r="B12" s="54"/>
      <c r="C12" s="55" t="s">
        <v>24</v>
      </c>
      <c r="D12" s="40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>
        <f t="shared" si="0"/>
        <v>0</v>
      </c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3"/>
      <c r="B13" s="54"/>
      <c r="C13" s="55" t="s">
        <v>25</v>
      </c>
      <c r="D13" s="40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4">
        <f t="shared" si="0"/>
        <v>0</v>
      </c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3"/>
      <c r="B14" s="54"/>
      <c r="C14" s="55" t="s">
        <v>23</v>
      </c>
      <c r="D14" s="40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>
        <f t="shared" si="0"/>
        <v>0</v>
      </c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3"/>
      <c r="B15" s="54"/>
      <c r="C15" s="32" t="s">
        <v>68</v>
      </c>
      <c r="D15" s="40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2779.6774</v>
      </c>
      <c r="HR15" s="24">
        <v>3050.9</v>
      </c>
      <c r="HS15" s="24">
        <v>2980.4839</v>
      </c>
      <c r="HT15" s="24">
        <v>3209.4516</v>
      </c>
      <c r="HU15" s="24">
        <v>3122.8929</v>
      </c>
      <c r="HV15" s="24">
        <v>3073.129</v>
      </c>
      <c r="HW15" s="24">
        <f t="shared" si="0"/>
        <v>-49.76389999999992</v>
      </c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3"/>
      <c r="B16" s="54"/>
      <c r="C16" s="32" t="s">
        <v>26</v>
      </c>
      <c r="D16" s="40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4">
        <f t="shared" si="0"/>
        <v>0</v>
      </c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3"/>
      <c r="B17" s="54"/>
      <c r="C17" s="32" t="s">
        <v>20</v>
      </c>
      <c r="D17" s="40" t="s">
        <v>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>
        <f t="shared" si="0"/>
        <v>0</v>
      </c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3"/>
      <c r="B18" s="54"/>
      <c r="C18" s="32" t="s">
        <v>75</v>
      </c>
      <c r="D18" s="40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14787.4194</v>
      </c>
      <c r="HR18" s="24">
        <v>14889.3667</v>
      </c>
      <c r="HS18" s="24">
        <v>14789.3871</v>
      </c>
      <c r="HT18" s="24">
        <v>14370.2581</v>
      </c>
      <c r="HU18" s="24">
        <v>14355.3214</v>
      </c>
      <c r="HV18" s="24">
        <v>14064.3871</v>
      </c>
      <c r="HW18" s="24">
        <f t="shared" si="0"/>
        <v>-290.9343000000008</v>
      </c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57"/>
      <c r="B19" s="58"/>
      <c r="C19" s="32" t="s">
        <v>67</v>
      </c>
      <c r="D19" s="40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11821.1059</v>
      </c>
      <c r="HR19" s="24">
        <v>5439.6853</v>
      </c>
      <c r="HS19" s="24">
        <v>9928.8496</v>
      </c>
      <c r="HT19" s="24">
        <v>12356.5471</v>
      </c>
      <c r="HU19" s="24">
        <v>12905.2806</v>
      </c>
      <c r="HV19" s="24">
        <v>12191.7093</v>
      </c>
      <c r="HW19" s="24">
        <f>+HV19-HU19</f>
        <v>-713.5712999999996</v>
      </c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59"/>
      <c r="C20" s="96" t="s">
        <v>72</v>
      </c>
      <c r="D20" s="60"/>
      <c r="E20" s="61">
        <v>9027</v>
      </c>
      <c r="F20" s="61">
        <v>8298</v>
      </c>
      <c r="G20" s="61">
        <v>8619</v>
      </c>
      <c r="H20" s="61">
        <v>8675</v>
      </c>
      <c r="I20" s="61">
        <v>8841</v>
      </c>
      <c r="J20" s="61">
        <v>8873</v>
      </c>
      <c r="K20" s="61">
        <v>182083</v>
      </c>
      <c r="L20" s="61">
        <v>185198</v>
      </c>
      <c r="M20" s="61"/>
      <c r="N20" s="61"/>
      <c r="O20" s="61"/>
      <c r="P20" s="61"/>
      <c r="Q20" s="61"/>
      <c r="R20" s="61"/>
      <c r="S20" s="61"/>
      <c r="T20" s="61">
        <v>78151</v>
      </c>
      <c r="U20" s="61">
        <v>87590</v>
      </c>
      <c r="V20" s="61">
        <v>89713</v>
      </c>
      <c r="W20" s="61">
        <v>115495</v>
      </c>
      <c r="X20" s="61">
        <v>109470</v>
      </c>
      <c r="Y20" s="61">
        <v>112796</v>
      </c>
      <c r="Z20" s="61">
        <v>122579</v>
      </c>
      <c r="AA20" s="61">
        <v>100509</v>
      </c>
      <c r="AB20" s="61">
        <v>44605</v>
      </c>
      <c r="AC20" s="61">
        <v>28331</v>
      </c>
      <c r="AD20" s="61">
        <v>0</v>
      </c>
      <c r="AE20" s="61">
        <v>50522</v>
      </c>
      <c r="AF20" s="61">
        <v>45126</v>
      </c>
      <c r="AG20" s="61">
        <v>48182</v>
      </c>
      <c r="AH20" s="61">
        <v>53958</v>
      </c>
      <c r="AI20" s="61">
        <v>148490</v>
      </c>
      <c r="AJ20" s="61">
        <v>233823</v>
      </c>
      <c r="AK20" s="61">
        <v>226311</v>
      </c>
      <c r="AL20" s="61">
        <v>237338</v>
      </c>
      <c r="AM20" s="62">
        <v>137238</v>
      </c>
      <c r="AN20" s="62">
        <v>121307</v>
      </c>
      <c r="AO20" s="62">
        <v>398566</v>
      </c>
      <c r="AP20" s="62">
        <v>246724</v>
      </c>
      <c r="AQ20" s="62">
        <v>231224</v>
      </c>
      <c r="AR20" s="62">
        <v>200300</v>
      </c>
      <c r="AS20" s="62">
        <v>360985.3</v>
      </c>
      <c r="AT20" s="62">
        <v>405283</v>
      </c>
      <c r="AU20" s="62">
        <v>393000</v>
      </c>
      <c r="AV20" s="62">
        <v>496440.4873</v>
      </c>
      <c r="AW20" s="62">
        <v>450856.8</v>
      </c>
      <c r="AX20" s="62">
        <v>369798</v>
      </c>
      <c r="AY20" s="62">
        <v>193405</v>
      </c>
      <c r="AZ20" s="62">
        <v>214332</v>
      </c>
      <c r="BA20" s="62">
        <v>208671.1674</v>
      </c>
      <c r="BB20" s="62">
        <v>185146.64</v>
      </c>
      <c r="BC20" s="62">
        <v>254321.5177</v>
      </c>
      <c r="BD20" s="62">
        <v>314125.6601</v>
      </c>
      <c r="BE20" s="62">
        <v>392913.68</v>
      </c>
      <c r="BF20" s="62">
        <v>526840.23</v>
      </c>
      <c r="BG20" s="62">
        <v>629642.88</v>
      </c>
      <c r="BH20" s="62">
        <v>521825</v>
      </c>
      <c r="BI20" s="62">
        <v>523288.4985</v>
      </c>
      <c r="BJ20" s="62">
        <v>640579.0645</v>
      </c>
      <c r="BK20" s="62">
        <v>568954.6084</v>
      </c>
      <c r="BL20" s="62">
        <v>318919.1407</v>
      </c>
      <c r="BM20" s="62">
        <v>440171.8284</v>
      </c>
      <c r="BN20" s="62">
        <v>347755.7951</v>
      </c>
      <c r="BO20" s="62">
        <v>652471.58</v>
      </c>
      <c r="BP20" s="62">
        <v>681585.9683</v>
      </c>
      <c r="BQ20" s="62">
        <v>630625.7454</v>
      </c>
      <c r="BR20" s="62">
        <v>578363.401</v>
      </c>
      <c r="BS20" s="62">
        <v>580669.895</v>
      </c>
      <c r="BT20" s="62">
        <v>501398.9416</v>
      </c>
      <c r="BU20" s="62">
        <v>302016.2176</v>
      </c>
      <c r="BV20" s="62">
        <v>495619.1743</v>
      </c>
      <c r="BW20" s="62">
        <v>344067.28489999997</v>
      </c>
      <c r="BX20" s="62">
        <v>232585.4468</v>
      </c>
      <c r="BY20" s="62">
        <v>285674.3004</v>
      </c>
      <c r="BZ20" s="62">
        <v>318794</v>
      </c>
      <c r="CA20" s="62">
        <v>593997.82</v>
      </c>
      <c r="CB20" s="62">
        <v>664681.1211999999</v>
      </c>
      <c r="CC20" s="62">
        <v>622299.58</v>
      </c>
      <c r="CD20" s="62">
        <v>645417</v>
      </c>
      <c r="CE20" s="62">
        <v>605305.5741</v>
      </c>
      <c r="CF20" s="62">
        <v>624342</v>
      </c>
      <c r="CG20" s="62">
        <v>698261.1313</v>
      </c>
      <c r="CH20" s="62">
        <v>564419.3265</v>
      </c>
      <c r="CI20" s="62">
        <v>479827</v>
      </c>
      <c r="CJ20" s="62">
        <v>272032.65260000003</v>
      </c>
      <c r="CK20" s="62">
        <v>317136.6</v>
      </c>
      <c r="CL20" s="62">
        <v>452133.5477</v>
      </c>
      <c r="CM20" s="62">
        <v>586101.6883</v>
      </c>
      <c r="CN20" s="62">
        <v>674849.3819</v>
      </c>
      <c r="CO20" s="62">
        <v>607162.64</v>
      </c>
      <c r="CP20" s="62">
        <v>590436.2646999999</v>
      </c>
      <c r="CQ20" s="62">
        <v>588396.9673</v>
      </c>
      <c r="CR20" s="62">
        <v>581133.7437</v>
      </c>
      <c r="CS20" s="62">
        <v>523851.4838</v>
      </c>
      <c r="CT20" s="62">
        <v>460347.289</v>
      </c>
      <c r="CU20" s="62">
        <v>456044.2172</v>
      </c>
      <c r="CV20" s="62">
        <v>452348.6308</v>
      </c>
      <c r="CW20" s="62">
        <v>516632.5174</v>
      </c>
      <c r="CX20" s="62">
        <v>400194.01170000003</v>
      </c>
      <c r="CY20" s="62">
        <v>335921.4046</v>
      </c>
      <c r="CZ20" s="62">
        <v>617097.9212</v>
      </c>
      <c r="DA20" s="62">
        <v>561121.2119</v>
      </c>
      <c r="DB20" s="62">
        <v>623381.9852</v>
      </c>
      <c r="DC20" s="62">
        <v>576928.4371</v>
      </c>
      <c r="DD20" s="62">
        <v>583194.1727</v>
      </c>
      <c r="DE20" s="62">
        <v>644564.9894</v>
      </c>
      <c r="DF20" s="62">
        <v>557418.35</v>
      </c>
      <c r="DG20" s="62">
        <v>432693.5863</v>
      </c>
      <c r="DH20" s="62">
        <v>489649.1647</v>
      </c>
      <c r="DI20" s="62">
        <v>427689.2557</v>
      </c>
      <c r="DJ20" s="62">
        <v>601973.5572</v>
      </c>
      <c r="DK20" s="62">
        <v>709513</v>
      </c>
      <c r="DL20" s="62">
        <v>655854.277</v>
      </c>
      <c r="DM20" s="62">
        <v>652478.2259</v>
      </c>
      <c r="DN20" s="62">
        <v>641317.2252</v>
      </c>
      <c r="DO20" s="62">
        <v>547755.591</v>
      </c>
      <c r="DP20" s="62">
        <v>576877</v>
      </c>
      <c r="DQ20" s="62">
        <v>506619.8333</v>
      </c>
      <c r="DR20" s="62">
        <v>425981.1837</v>
      </c>
      <c r="DS20" s="62">
        <v>348438</v>
      </c>
      <c r="DT20" s="62">
        <v>378676.21270000003</v>
      </c>
      <c r="DU20" s="62">
        <v>412031.4398</v>
      </c>
      <c r="DV20" s="62">
        <v>502012.1872</v>
      </c>
      <c r="DW20" s="62">
        <v>564593.8961</v>
      </c>
      <c r="DX20" s="62">
        <v>587844.8774</v>
      </c>
      <c r="DY20" s="62">
        <v>616961.2524</v>
      </c>
      <c r="DZ20" s="62">
        <v>574210.2921</v>
      </c>
      <c r="EA20" s="62">
        <v>583289.8452</v>
      </c>
      <c r="EB20" s="62">
        <v>640302</v>
      </c>
      <c r="EC20" s="62">
        <v>624566.0798</v>
      </c>
      <c r="ED20" s="62">
        <v>630229</v>
      </c>
      <c r="EE20" s="62">
        <v>540129.4209</v>
      </c>
      <c r="EF20" s="62">
        <v>505950</v>
      </c>
      <c r="EG20" s="62">
        <v>555249.0405</v>
      </c>
      <c r="EH20" s="62">
        <v>515269.77</v>
      </c>
      <c r="EI20" s="62">
        <v>705084</v>
      </c>
      <c r="EJ20" s="62">
        <v>629098.7389</v>
      </c>
      <c r="EK20" s="62">
        <v>619065.7523</v>
      </c>
      <c r="EL20" s="62">
        <v>606708.7753</v>
      </c>
      <c r="EM20" s="62">
        <v>626406.8709000001</v>
      </c>
      <c r="EN20" s="62">
        <v>614336.7532</v>
      </c>
      <c r="EO20" s="62">
        <v>633191</v>
      </c>
      <c r="EP20" s="62">
        <v>605026.9788</v>
      </c>
      <c r="EQ20" s="62">
        <v>577896.3964</v>
      </c>
      <c r="ER20" s="62">
        <v>683176.7392999999</v>
      </c>
      <c r="ES20" s="62">
        <v>739549.8394</v>
      </c>
      <c r="ET20" s="62">
        <v>716196.9791</v>
      </c>
      <c r="EU20" s="62">
        <v>733771.2609</v>
      </c>
      <c r="EV20" s="62">
        <v>717919</v>
      </c>
      <c r="EW20" s="62">
        <v>719207</v>
      </c>
      <c r="EX20" s="62">
        <v>708915</v>
      </c>
      <c r="EY20" s="62">
        <v>631154</v>
      </c>
      <c r="EZ20" s="62">
        <v>547574.3549</v>
      </c>
      <c r="FA20" s="62">
        <v>497964.11199999996</v>
      </c>
      <c r="FB20" s="62">
        <v>555899.1186</v>
      </c>
      <c r="FC20" s="62">
        <v>491998.45999999996</v>
      </c>
      <c r="FD20" s="62">
        <v>535424.96</v>
      </c>
      <c r="FE20" s="62">
        <v>709402.66</v>
      </c>
      <c r="FF20" s="62">
        <v>761843.3528</v>
      </c>
      <c r="FG20" s="62">
        <v>914481.2919999999</v>
      </c>
      <c r="FH20" s="62">
        <v>954222</v>
      </c>
      <c r="FI20" s="62">
        <v>833932.4962</v>
      </c>
      <c r="FJ20" s="62">
        <v>709516.2858</v>
      </c>
      <c r="FK20" s="62">
        <v>639682.44</v>
      </c>
      <c r="FL20" s="62">
        <v>708074.1994</v>
      </c>
      <c r="FM20" s="62">
        <v>652157.2163</v>
      </c>
      <c r="FN20" s="62">
        <v>403678.9157</v>
      </c>
      <c r="FO20" s="62">
        <v>616874.55</v>
      </c>
      <c r="FP20" s="62">
        <v>735789.98</v>
      </c>
      <c r="FQ20" s="62">
        <v>644072.76</v>
      </c>
      <c r="FR20" s="62">
        <v>777698.75</v>
      </c>
      <c r="FS20" s="62">
        <v>753828.31</v>
      </c>
      <c r="FT20" s="62">
        <v>652247.1900000001</v>
      </c>
      <c r="FU20" s="62">
        <v>716762.86</v>
      </c>
      <c r="FV20" s="62">
        <v>685355.63</v>
      </c>
      <c r="FW20" s="62">
        <v>740919</v>
      </c>
      <c r="FX20" s="62">
        <v>754581.22</v>
      </c>
      <c r="FY20" s="62">
        <v>725595.87</v>
      </c>
      <c r="FZ20" s="62">
        <v>887287.19</v>
      </c>
      <c r="GA20" s="62">
        <v>881731.86</v>
      </c>
      <c r="GB20" s="62">
        <v>783887.4299999999</v>
      </c>
      <c r="GC20" s="62">
        <v>792905</v>
      </c>
      <c r="GD20" s="62">
        <v>1051170</v>
      </c>
      <c r="GE20" s="62">
        <v>1138085</v>
      </c>
      <c r="GF20" s="62">
        <v>969723</v>
      </c>
      <c r="GG20" s="62">
        <v>1110370</v>
      </c>
      <c r="GH20" s="62">
        <v>1104854</v>
      </c>
      <c r="GI20" s="62">
        <v>1147365</v>
      </c>
      <c r="GJ20" s="62">
        <v>1212964</v>
      </c>
      <c r="GK20" s="62">
        <v>1011939</v>
      </c>
      <c r="GL20" s="62">
        <v>1160617</v>
      </c>
      <c r="GM20" s="62">
        <v>1109082.0983000002</v>
      </c>
      <c r="GN20" s="62">
        <v>1088910</v>
      </c>
      <c r="GO20" s="62">
        <v>1180510</v>
      </c>
      <c r="GP20" s="62">
        <v>1118910</v>
      </c>
      <c r="GQ20" s="62">
        <v>1243644</v>
      </c>
      <c r="GR20" s="62">
        <v>1246069.92</v>
      </c>
      <c r="GS20" s="62">
        <v>1269391.6099999999</v>
      </c>
      <c r="GT20" s="62">
        <v>1240611</v>
      </c>
      <c r="GU20" s="62">
        <v>1178490</v>
      </c>
      <c r="GV20" s="62">
        <v>1085902</v>
      </c>
      <c r="GW20" s="62">
        <v>1023718.6685</v>
      </c>
      <c r="GX20" s="62">
        <v>1165131.6546999998</v>
      </c>
      <c r="GY20" s="62">
        <v>1105783</v>
      </c>
      <c r="GZ20" s="62">
        <f>SUM(GZ10:GZ19)</f>
        <v>37046.41935483871</v>
      </c>
      <c r="HA20" s="62">
        <f aca="true" t="shared" si="1" ref="HA20:HP20">SUM(HA10:HA19)</f>
        <v>38917.833333333336</v>
      </c>
      <c r="HB20" s="62">
        <f t="shared" si="1"/>
        <v>40376.67741935483</v>
      </c>
      <c r="HC20" s="62">
        <f t="shared" si="1"/>
        <v>40304.81813548387</v>
      </c>
      <c r="HD20" s="62">
        <f t="shared" si="1"/>
        <v>39630.700586666666</v>
      </c>
      <c r="HE20" s="62">
        <f t="shared" si="1"/>
        <v>40747.288187096776</v>
      </c>
      <c r="HF20" s="62">
        <f t="shared" si="1"/>
        <v>40887.81561333334</v>
      </c>
      <c r="HG20" s="62">
        <f t="shared" si="1"/>
        <v>40614.20481290323</v>
      </c>
      <c r="HH20" s="62">
        <f t="shared" si="1"/>
        <v>35172.056016129034</v>
      </c>
      <c r="HI20" s="62">
        <f t="shared" si="1"/>
        <v>37586.60229285715</v>
      </c>
      <c r="HJ20" s="62">
        <f t="shared" si="1"/>
        <v>31870.902703225805</v>
      </c>
      <c r="HK20" s="62">
        <f t="shared" si="1"/>
        <v>33878.20953</v>
      </c>
      <c r="HL20" s="62">
        <f t="shared" si="1"/>
        <v>36577.938200000004</v>
      </c>
      <c r="HM20" s="62">
        <f t="shared" si="1"/>
        <v>35779.8208</v>
      </c>
      <c r="HN20" s="62">
        <f t="shared" si="1"/>
        <v>38922.5127</v>
      </c>
      <c r="HO20" s="62">
        <f t="shared" si="1"/>
        <v>38843.3514</v>
      </c>
      <c r="HP20" s="62">
        <f t="shared" si="1"/>
        <v>39898.763900000005</v>
      </c>
      <c r="HQ20" s="62">
        <f aca="true" t="shared" si="2" ref="HQ20:HV20">SUM(HQ10:HQ19)</f>
        <v>39499.4528</v>
      </c>
      <c r="HR20" s="62">
        <f t="shared" si="2"/>
        <v>33026.1572</v>
      </c>
      <c r="HS20" s="62">
        <f t="shared" si="2"/>
        <v>37476.6933</v>
      </c>
      <c r="HT20" s="62">
        <f t="shared" si="2"/>
        <v>39465.099</v>
      </c>
      <c r="HU20" s="62">
        <f t="shared" si="2"/>
        <v>39591.9774</v>
      </c>
      <c r="HV20" s="62">
        <f t="shared" si="2"/>
        <v>37832.9492</v>
      </c>
      <c r="HW20" s="62">
        <f>+HV20-HU20</f>
        <v>-1759.0282000000007</v>
      </c>
      <c r="HX20" s="7"/>
      <c r="HY20" s="7"/>
      <c r="HZ20" s="8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3" t="s">
        <v>45</v>
      </c>
      <c r="B21" s="64" t="s">
        <v>77</v>
      </c>
      <c r="C21" s="78" t="s">
        <v>65</v>
      </c>
      <c r="D21" s="40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8322.1543</v>
      </c>
      <c r="HR21" s="24">
        <v>8925.2838</v>
      </c>
      <c r="HS21" s="24">
        <v>9005.8518</v>
      </c>
      <c r="HT21" s="24">
        <v>5154.9306</v>
      </c>
      <c r="HU21" s="24">
        <v>6588.0828</v>
      </c>
      <c r="HV21" s="24">
        <v>4221.7119</v>
      </c>
      <c r="HW21" s="24">
        <f>+HV21-HU21</f>
        <v>-2366.3709</v>
      </c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5"/>
      <c r="C22" s="97" t="s">
        <v>82</v>
      </c>
      <c r="D22" s="66"/>
      <c r="E22" s="67">
        <v>17138</v>
      </c>
      <c r="F22" s="67">
        <v>17108</v>
      </c>
      <c r="G22" s="67">
        <v>16941</v>
      </c>
      <c r="H22" s="67">
        <v>16621</v>
      </c>
      <c r="I22" s="67">
        <v>16664</v>
      </c>
      <c r="J22" s="67">
        <v>16750</v>
      </c>
      <c r="K22" s="67">
        <v>544117</v>
      </c>
      <c r="L22" s="67">
        <v>563040</v>
      </c>
      <c r="M22" s="67"/>
      <c r="N22" s="67"/>
      <c r="O22" s="67"/>
      <c r="P22" s="67"/>
      <c r="Q22" s="67"/>
      <c r="R22" s="67"/>
      <c r="S22" s="67"/>
      <c r="T22" s="67">
        <v>315011</v>
      </c>
      <c r="U22" s="67">
        <v>566241</v>
      </c>
      <c r="V22" s="67">
        <v>546514</v>
      </c>
      <c r="W22" s="67">
        <v>452205</v>
      </c>
      <c r="X22" s="67">
        <v>438118</v>
      </c>
      <c r="Y22" s="67">
        <v>408019</v>
      </c>
      <c r="Z22" s="67">
        <v>439770</v>
      </c>
      <c r="AA22" s="67">
        <v>419448</v>
      </c>
      <c r="AB22" s="67">
        <v>250466</v>
      </c>
      <c r="AC22" s="67">
        <v>201231</v>
      </c>
      <c r="AD22" s="67">
        <v>112027</v>
      </c>
      <c r="AE22" s="67">
        <v>220475</v>
      </c>
      <c r="AF22" s="67">
        <v>241208</v>
      </c>
      <c r="AG22" s="67">
        <v>248934</v>
      </c>
      <c r="AH22" s="67">
        <v>240588</v>
      </c>
      <c r="AI22" s="67">
        <v>384369</v>
      </c>
      <c r="AJ22" s="67">
        <v>410565</v>
      </c>
      <c r="AK22" s="67">
        <v>401825</v>
      </c>
      <c r="AL22" s="67">
        <v>412201</v>
      </c>
      <c r="AM22" s="68">
        <v>247755</v>
      </c>
      <c r="AN22" s="68">
        <v>223228</v>
      </c>
      <c r="AO22" s="68">
        <v>259450</v>
      </c>
      <c r="AP22" s="68">
        <v>158887</v>
      </c>
      <c r="AQ22" s="68">
        <v>160911</v>
      </c>
      <c r="AR22" s="68">
        <v>150914</v>
      </c>
      <c r="AS22" s="68">
        <v>161643</v>
      </c>
      <c r="AT22" s="68">
        <v>241925</v>
      </c>
      <c r="AU22" s="68">
        <v>296561</v>
      </c>
      <c r="AV22" s="68">
        <v>417842</v>
      </c>
      <c r="AW22" s="68">
        <v>449604</v>
      </c>
      <c r="AX22" s="68">
        <v>288417</v>
      </c>
      <c r="AY22" s="68">
        <v>93683</v>
      </c>
      <c r="AZ22" s="68">
        <v>106174</v>
      </c>
      <c r="BA22" s="68">
        <v>96206</v>
      </c>
      <c r="BB22" s="68">
        <v>84056</v>
      </c>
      <c r="BC22" s="68">
        <v>156740</v>
      </c>
      <c r="BD22" s="68">
        <v>73280</v>
      </c>
      <c r="BE22" s="68">
        <v>103723</v>
      </c>
      <c r="BF22" s="68">
        <v>250716</v>
      </c>
      <c r="BG22" s="68">
        <v>473583</v>
      </c>
      <c r="BH22" s="68">
        <v>564809</v>
      </c>
      <c r="BI22" s="68">
        <v>526788</v>
      </c>
      <c r="BJ22" s="68">
        <v>499475</v>
      </c>
      <c r="BK22" s="68">
        <v>502796</v>
      </c>
      <c r="BL22" s="68">
        <v>140861</v>
      </c>
      <c r="BM22" s="68">
        <v>331703</v>
      </c>
      <c r="BN22" s="68">
        <v>206856</v>
      </c>
      <c r="BO22" s="68">
        <v>548966</v>
      </c>
      <c r="BP22" s="68">
        <v>486935</v>
      </c>
      <c r="BQ22" s="68">
        <v>556348</v>
      </c>
      <c r="BR22" s="68">
        <v>549258</v>
      </c>
      <c r="BS22" s="68">
        <v>510907</v>
      </c>
      <c r="BT22" s="68">
        <v>377326</v>
      </c>
      <c r="BU22" s="68">
        <v>9466</v>
      </c>
      <c r="BV22" s="68">
        <v>106818</v>
      </c>
      <c r="BW22" s="68">
        <v>2184</v>
      </c>
      <c r="BX22" s="68"/>
      <c r="BY22" s="68"/>
      <c r="BZ22" s="68"/>
      <c r="CA22" s="68">
        <v>286998</v>
      </c>
      <c r="CB22" s="68">
        <v>420307</v>
      </c>
      <c r="CC22" s="68">
        <v>483706</v>
      </c>
      <c r="CD22" s="68">
        <v>531928</v>
      </c>
      <c r="CE22" s="68">
        <v>523080</v>
      </c>
      <c r="CF22" s="68">
        <v>458239</v>
      </c>
      <c r="CG22" s="68">
        <v>465453</v>
      </c>
      <c r="CH22" s="68">
        <v>329050</v>
      </c>
      <c r="CI22" s="68">
        <v>296974</v>
      </c>
      <c r="CJ22" s="68">
        <v>215142.4819</v>
      </c>
      <c r="CK22" s="68">
        <v>178237.0143</v>
      </c>
      <c r="CL22" s="68">
        <v>290091.8761</v>
      </c>
      <c r="CM22" s="68">
        <v>557464.3428</v>
      </c>
      <c r="CN22" s="68">
        <v>574899.7357</v>
      </c>
      <c r="CO22" s="68">
        <v>589001.4168</v>
      </c>
      <c r="CP22" s="68">
        <v>576655.8762</v>
      </c>
      <c r="CQ22" s="68">
        <v>570513.491</v>
      </c>
      <c r="CR22" s="68">
        <v>526425.9924</v>
      </c>
      <c r="CS22" s="68">
        <v>456980.913</v>
      </c>
      <c r="CT22" s="68">
        <v>322752.1172</v>
      </c>
      <c r="CU22" s="68">
        <v>346664.9195</v>
      </c>
      <c r="CV22" s="68">
        <v>361272.2382</v>
      </c>
      <c r="CW22" s="68">
        <v>370360.7143</v>
      </c>
      <c r="CX22" s="68">
        <v>224971.8519</v>
      </c>
      <c r="CY22" s="68">
        <v>219266.728</v>
      </c>
      <c r="CZ22" s="68">
        <v>509632.6571</v>
      </c>
      <c r="DA22" s="68">
        <v>583097.4465</v>
      </c>
      <c r="DB22" s="68">
        <v>541516.8948</v>
      </c>
      <c r="DC22" s="68">
        <v>531574.6273</v>
      </c>
      <c r="DD22" s="68">
        <v>418442.7577</v>
      </c>
      <c r="DE22" s="68">
        <v>479380.1485</v>
      </c>
      <c r="DF22" s="68">
        <v>400880.4344</v>
      </c>
      <c r="DG22" s="68">
        <v>326409.3471</v>
      </c>
      <c r="DH22" s="68">
        <v>348315.9516</v>
      </c>
      <c r="DI22" s="68">
        <v>323074.9091</v>
      </c>
      <c r="DJ22" s="68">
        <v>484288.3221</v>
      </c>
      <c r="DK22" s="68">
        <v>489718.1426</v>
      </c>
      <c r="DL22" s="68">
        <v>511811.2637</v>
      </c>
      <c r="DM22" s="68">
        <v>517801.3945</v>
      </c>
      <c r="DN22" s="68">
        <v>583693.0914</v>
      </c>
      <c r="DO22" s="68">
        <v>421555.8</v>
      </c>
      <c r="DP22" s="68">
        <v>368141</v>
      </c>
      <c r="DQ22" s="68">
        <v>383752</v>
      </c>
      <c r="DR22" s="68">
        <v>230309</v>
      </c>
      <c r="DS22" s="68">
        <v>154326</v>
      </c>
      <c r="DT22" s="68">
        <v>159565.0011</v>
      </c>
      <c r="DU22" s="68">
        <v>253710</v>
      </c>
      <c r="DV22" s="68">
        <v>280630</v>
      </c>
      <c r="DW22" s="68">
        <v>367971</v>
      </c>
      <c r="DX22" s="68">
        <v>427042</v>
      </c>
      <c r="DY22" s="68">
        <v>528004</v>
      </c>
      <c r="DZ22" s="68">
        <v>480359</v>
      </c>
      <c r="EA22" s="68">
        <v>419445</v>
      </c>
      <c r="EB22" s="68">
        <v>408519</v>
      </c>
      <c r="EC22" s="68">
        <v>305286</v>
      </c>
      <c r="ED22" s="68">
        <v>356420</v>
      </c>
      <c r="EE22" s="68">
        <v>260081</v>
      </c>
      <c r="EF22" s="68">
        <v>322893</v>
      </c>
      <c r="EG22" s="68">
        <v>276738</v>
      </c>
      <c r="EH22" s="68">
        <v>239245</v>
      </c>
      <c r="EI22" s="68">
        <v>305366</v>
      </c>
      <c r="EJ22" s="68">
        <v>355501</v>
      </c>
      <c r="EK22" s="68">
        <v>371948</v>
      </c>
      <c r="EL22" s="68">
        <v>379742</v>
      </c>
      <c r="EM22" s="68">
        <v>390395</v>
      </c>
      <c r="EN22" s="68">
        <v>471350</v>
      </c>
      <c r="EO22" s="68">
        <v>396792</v>
      </c>
      <c r="EP22" s="68">
        <v>296376</v>
      </c>
      <c r="EQ22" s="68">
        <v>311108</v>
      </c>
      <c r="ER22" s="68">
        <v>388055</v>
      </c>
      <c r="ES22" s="68">
        <v>307439</v>
      </c>
      <c r="ET22" s="68">
        <v>359528</v>
      </c>
      <c r="EU22" s="68">
        <v>372222.0982</v>
      </c>
      <c r="EV22" s="68">
        <v>375714</v>
      </c>
      <c r="EW22" s="68">
        <v>297875</v>
      </c>
      <c r="EX22" s="68">
        <v>264752</v>
      </c>
      <c r="EY22" s="68">
        <v>218494</v>
      </c>
      <c r="EZ22" s="68">
        <v>239550.0703</v>
      </c>
      <c r="FA22" s="68">
        <v>250816.208</v>
      </c>
      <c r="FB22" s="68">
        <v>240552.7671</v>
      </c>
      <c r="FC22" s="68">
        <v>235220.91</v>
      </c>
      <c r="FD22" s="68">
        <v>195900.76</v>
      </c>
      <c r="FE22" s="68">
        <v>307592.94</v>
      </c>
      <c r="FF22" s="68">
        <v>393458.2324</v>
      </c>
      <c r="FG22" s="68">
        <v>337905.703</v>
      </c>
      <c r="FH22" s="68">
        <v>365745</v>
      </c>
      <c r="FI22" s="68">
        <v>275969.8434</v>
      </c>
      <c r="FJ22" s="68">
        <v>115944.7876</v>
      </c>
      <c r="FK22" s="68">
        <v>85212.53</v>
      </c>
      <c r="FL22" s="68">
        <v>64666.0304</v>
      </c>
      <c r="FM22" s="68">
        <v>120567.521</v>
      </c>
      <c r="FN22" s="68">
        <v>38852.0694</v>
      </c>
      <c r="FO22" s="68">
        <v>19491.26</v>
      </c>
      <c r="FP22" s="68">
        <v>25800.85</v>
      </c>
      <c r="FQ22" s="68">
        <v>81589.77</v>
      </c>
      <c r="FR22" s="68">
        <v>188685.2</v>
      </c>
      <c r="FS22" s="68">
        <v>186923.43</v>
      </c>
      <c r="FT22" s="68">
        <v>129807.87</v>
      </c>
      <c r="FU22" s="68">
        <v>113406.79</v>
      </c>
      <c r="FV22" s="68">
        <v>193698.59</v>
      </c>
      <c r="FW22" s="68">
        <v>141941</v>
      </c>
      <c r="FX22" s="68">
        <v>231205.98</v>
      </c>
      <c r="FY22" s="68">
        <v>109540.63</v>
      </c>
      <c r="FZ22" s="68">
        <v>162975.25</v>
      </c>
      <c r="GA22" s="68">
        <v>123131.03</v>
      </c>
      <c r="GB22" s="68">
        <v>102347.27</v>
      </c>
      <c r="GC22" s="68">
        <v>82175</v>
      </c>
      <c r="GD22" s="68">
        <v>251698</v>
      </c>
      <c r="GE22" s="68">
        <v>250389</v>
      </c>
      <c r="GF22" s="68">
        <v>210352</v>
      </c>
      <c r="GG22" s="68">
        <v>198653</v>
      </c>
      <c r="GH22" s="68">
        <v>196668</v>
      </c>
      <c r="GI22" s="68">
        <v>172640</v>
      </c>
      <c r="GJ22" s="68">
        <v>173846</v>
      </c>
      <c r="GK22" s="68">
        <v>128137</v>
      </c>
      <c r="GL22" s="68">
        <v>164560</v>
      </c>
      <c r="GM22" s="68">
        <v>153771.1265</v>
      </c>
      <c r="GN22" s="68">
        <v>218797</v>
      </c>
      <c r="GO22" s="68">
        <v>226502</v>
      </c>
      <c r="GP22" s="68">
        <v>188955</v>
      </c>
      <c r="GQ22" s="68">
        <v>245967</v>
      </c>
      <c r="GR22" s="68">
        <v>191923.86</v>
      </c>
      <c r="GS22" s="68">
        <v>182335.82</v>
      </c>
      <c r="GT22" s="68">
        <v>183917</v>
      </c>
      <c r="GU22" s="68">
        <v>222437</v>
      </c>
      <c r="GV22" s="68">
        <v>231986</v>
      </c>
      <c r="GW22" s="68">
        <v>205258.9057</v>
      </c>
      <c r="GX22" s="68">
        <v>222752.3709</v>
      </c>
      <c r="GY22" s="68">
        <v>218817</v>
      </c>
      <c r="GZ22" s="68">
        <f>SUM(GZ21)</f>
        <v>6482.451612903225</v>
      </c>
      <c r="HA22" s="68">
        <f aca="true" t="shared" si="3" ref="HA22:HV22">SUM(HA21)</f>
        <v>8090.4</v>
      </c>
      <c r="HB22" s="68">
        <f t="shared" si="3"/>
        <v>8421.516129032258</v>
      </c>
      <c r="HC22" s="68">
        <f t="shared" si="3"/>
        <v>7914.095167741935</v>
      </c>
      <c r="HD22" s="68">
        <f t="shared" si="3"/>
        <v>8128.594926666667</v>
      </c>
      <c r="HE22" s="68">
        <f t="shared" si="3"/>
        <v>8450.081458064516</v>
      </c>
      <c r="HF22" s="68">
        <f t="shared" si="3"/>
        <v>7918.932036666666</v>
      </c>
      <c r="HG22" s="68">
        <f t="shared" si="3"/>
        <v>7486.577448387097</v>
      </c>
      <c r="HH22" s="68">
        <f t="shared" si="3"/>
        <v>5948.690741935484</v>
      </c>
      <c r="HI22" s="68">
        <f t="shared" si="3"/>
        <v>4574.804971428572</v>
      </c>
      <c r="HJ22" s="68">
        <f t="shared" si="3"/>
        <v>4521.062177419354</v>
      </c>
      <c r="HK22" s="68">
        <f t="shared" si="3"/>
        <v>4695.936753333333</v>
      </c>
      <c r="HL22" s="68">
        <f t="shared" si="3"/>
        <v>5924.3766</v>
      </c>
      <c r="HM22" s="68">
        <f t="shared" si="3"/>
        <v>8710.2556</v>
      </c>
      <c r="HN22" s="68">
        <f t="shared" si="3"/>
        <v>7470.2543</v>
      </c>
      <c r="HO22" s="68">
        <f t="shared" si="3"/>
        <v>8013.8079</v>
      </c>
      <c r="HP22" s="68">
        <f t="shared" si="3"/>
        <v>8718.1853</v>
      </c>
      <c r="HQ22" s="68">
        <f t="shared" si="3"/>
        <v>8322.1543</v>
      </c>
      <c r="HR22" s="68">
        <f t="shared" si="3"/>
        <v>8925.2838</v>
      </c>
      <c r="HS22" s="68">
        <f t="shared" si="3"/>
        <v>9005.8518</v>
      </c>
      <c r="HT22" s="68">
        <f t="shared" si="3"/>
        <v>5154.9306</v>
      </c>
      <c r="HU22" s="68">
        <f t="shared" si="3"/>
        <v>6588.0828</v>
      </c>
      <c r="HV22" s="68">
        <f t="shared" si="3"/>
        <v>4221.7119</v>
      </c>
      <c r="HW22" s="68">
        <f>+HV22-HU22</f>
        <v>-2366.3709</v>
      </c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69" t="s">
        <v>46</v>
      </c>
      <c r="B23" s="70" t="s">
        <v>34</v>
      </c>
      <c r="C23" s="101" t="s">
        <v>47</v>
      </c>
      <c r="D23" s="40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725982.8488</v>
      </c>
      <c r="HR23" s="24">
        <v>719627.525</v>
      </c>
      <c r="HS23" s="24">
        <v>656146.2973</v>
      </c>
      <c r="HT23" s="24">
        <v>546885.2367</v>
      </c>
      <c r="HU23" s="24">
        <v>479066.5942</v>
      </c>
      <c r="HV23" s="24">
        <v>558128.161</v>
      </c>
      <c r="HW23" s="24">
        <f>+HV23-HU23</f>
        <v>79061.56679999997</v>
      </c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69"/>
      <c r="B24" s="70"/>
      <c r="C24" s="101"/>
      <c r="D24" s="40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412083.3932</v>
      </c>
      <c r="HR24" s="24">
        <v>441394.9576</v>
      </c>
      <c r="HS24" s="24">
        <v>447838.6378</v>
      </c>
      <c r="HT24" s="24">
        <v>367653.9515</v>
      </c>
      <c r="HU24" s="24">
        <v>210878.2864</v>
      </c>
      <c r="HV24" s="24">
        <v>378754.8465</v>
      </c>
      <c r="HW24" s="24">
        <f aca="true" t="shared" si="4" ref="HW24:HW29">+HV24-HU24</f>
        <v>167876.56009999997</v>
      </c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69" t="s">
        <v>48</v>
      </c>
      <c r="B25" s="70" t="s">
        <v>32</v>
      </c>
      <c r="C25" s="78" t="s">
        <v>16</v>
      </c>
      <c r="D25" s="40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>
        <f t="shared" si="4"/>
        <v>0</v>
      </c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69" t="s">
        <v>31</v>
      </c>
      <c r="B26" s="70"/>
      <c r="C26" s="78" t="s">
        <v>16</v>
      </c>
      <c r="D26" s="40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>
        <f t="shared" si="4"/>
        <v>0</v>
      </c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69" t="s">
        <v>28</v>
      </c>
      <c r="B27" s="70" t="s">
        <v>50</v>
      </c>
      <c r="C27" s="78" t="s">
        <v>6</v>
      </c>
      <c r="D27" s="40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>
        <f t="shared" si="4"/>
        <v>0</v>
      </c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1"/>
      <c r="B28" s="72"/>
      <c r="C28" s="78" t="s">
        <v>73</v>
      </c>
      <c r="D28" s="40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157003.8686</v>
      </c>
      <c r="HR28" s="24">
        <v>165801.6994</v>
      </c>
      <c r="HS28" s="24">
        <v>167394.9848</v>
      </c>
      <c r="HT28" s="24">
        <v>176398.0905</v>
      </c>
      <c r="HU28" s="24">
        <v>92595.5385</v>
      </c>
      <c r="HV28" s="24">
        <v>180913.1155</v>
      </c>
      <c r="HW28" s="24">
        <f t="shared" si="4"/>
        <v>88317.57700000002</v>
      </c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3" t="s">
        <v>51</v>
      </c>
      <c r="B29" s="72" t="s">
        <v>33</v>
      </c>
      <c r="C29" s="78" t="s">
        <v>18</v>
      </c>
      <c r="D29" s="40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1567.581</v>
      </c>
      <c r="HR29" s="24">
        <v>8803.4933</v>
      </c>
      <c r="HS29" s="24">
        <v>3067.4809</v>
      </c>
      <c r="HT29" s="24">
        <v>3769.0734</v>
      </c>
      <c r="HU29" s="24">
        <v>20578.8693</v>
      </c>
      <c r="HV29" s="24">
        <v>3510.5443</v>
      </c>
      <c r="HW29" s="24">
        <f t="shared" si="4"/>
        <v>-17068.324999999997</v>
      </c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4"/>
      <c r="C30" s="98" t="s">
        <v>52</v>
      </c>
      <c r="D30" s="75"/>
      <c r="E30" s="76">
        <v>73277</v>
      </c>
      <c r="F30" s="76">
        <v>73684</v>
      </c>
      <c r="G30" s="76">
        <v>73756</v>
      </c>
      <c r="H30" s="76">
        <v>73707</v>
      </c>
      <c r="I30" s="76">
        <v>69287</v>
      </c>
      <c r="J30" s="76">
        <v>72079</v>
      </c>
      <c r="K30" s="76">
        <v>897309</v>
      </c>
      <c r="L30" s="76">
        <v>713601</v>
      </c>
      <c r="M30" s="76"/>
      <c r="N30" s="76"/>
      <c r="O30" s="76"/>
      <c r="P30" s="76"/>
      <c r="Q30" s="76"/>
      <c r="R30" s="76"/>
      <c r="S30" s="76"/>
      <c r="T30" s="76">
        <v>131093</v>
      </c>
      <c r="U30" s="76">
        <v>8780</v>
      </c>
      <c r="V30" s="76">
        <v>189835</v>
      </c>
      <c r="W30" s="76">
        <v>523935</v>
      </c>
      <c r="X30" s="76">
        <v>622289</v>
      </c>
      <c r="Y30" s="76">
        <v>534469</v>
      </c>
      <c r="Z30" s="76">
        <v>510898</v>
      </c>
      <c r="AA30" s="76">
        <v>361948</v>
      </c>
      <c r="AB30" s="76">
        <v>19689</v>
      </c>
      <c r="AC30" s="76">
        <v>28764</v>
      </c>
      <c r="AD30" s="76">
        <v>95545</v>
      </c>
      <c r="AE30" s="76">
        <v>147074</v>
      </c>
      <c r="AF30" s="76">
        <v>22570</v>
      </c>
      <c r="AG30" s="76">
        <v>136386</v>
      </c>
      <c r="AH30" s="76">
        <v>567400</v>
      </c>
      <c r="AI30" s="76">
        <v>1073592</v>
      </c>
      <c r="AJ30" s="76">
        <v>1188293</v>
      </c>
      <c r="AK30" s="76">
        <v>1043744</v>
      </c>
      <c r="AL30" s="76">
        <v>690746</v>
      </c>
      <c r="AM30" s="39">
        <v>316946</v>
      </c>
      <c r="AN30" s="39">
        <v>137296</v>
      </c>
      <c r="AO30" s="39">
        <v>241328</v>
      </c>
      <c r="AP30" s="39">
        <v>251000</v>
      </c>
      <c r="AQ30" s="39">
        <v>517713</v>
      </c>
      <c r="AR30" s="39">
        <v>394384</v>
      </c>
      <c r="AS30" s="39">
        <v>958087</v>
      </c>
      <c r="AT30" s="39">
        <v>1150141</v>
      </c>
      <c r="AU30" s="39">
        <v>1127106</v>
      </c>
      <c r="AV30" s="39">
        <v>1353913</v>
      </c>
      <c r="AW30" s="39">
        <v>1284193</v>
      </c>
      <c r="AX30" s="39">
        <v>995467</v>
      </c>
      <c r="AY30" s="39">
        <v>259811</v>
      </c>
      <c r="AZ30" s="39">
        <v>318666</v>
      </c>
      <c r="BA30" s="39">
        <v>404790</v>
      </c>
      <c r="BB30" s="39">
        <v>637210</v>
      </c>
      <c r="BC30" s="39">
        <v>709882</v>
      </c>
      <c r="BD30" s="39">
        <v>459445</v>
      </c>
      <c r="BE30" s="39">
        <v>1074990</v>
      </c>
      <c r="BF30" s="39">
        <v>1215084</v>
      </c>
      <c r="BG30" s="39">
        <v>805892</v>
      </c>
      <c r="BH30" s="39">
        <v>442231</v>
      </c>
      <c r="BI30" s="39">
        <v>739141</v>
      </c>
      <c r="BJ30" s="39">
        <v>1277492</v>
      </c>
      <c r="BK30" s="39">
        <v>1237609</v>
      </c>
      <c r="BL30" s="39">
        <v>921026</v>
      </c>
      <c r="BM30" s="39">
        <v>599199</v>
      </c>
      <c r="BN30" s="39">
        <v>433936</v>
      </c>
      <c r="BO30" s="39">
        <v>1427120</v>
      </c>
      <c r="BP30" s="39">
        <v>1754821.8391</v>
      </c>
      <c r="BQ30" s="39">
        <v>1662331.2499</v>
      </c>
      <c r="BR30" s="39">
        <v>1732633.0244</v>
      </c>
      <c r="BS30" s="39">
        <v>2583499.0915</v>
      </c>
      <c r="BT30" s="39">
        <v>3018291.162</v>
      </c>
      <c r="BU30" s="39">
        <v>3116647.7717</v>
      </c>
      <c r="BV30" s="39">
        <v>1918291.6868</v>
      </c>
      <c r="BW30" s="39">
        <v>2759726.5637999997</v>
      </c>
      <c r="BX30" s="39">
        <v>2237649.4434</v>
      </c>
      <c r="BY30" s="39">
        <v>2711168.4776</v>
      </c>
      <c r="BZ30" s="39">
        <v>2737623</v>
      </c>
      <c r="CA30" s="39">
        <v>3812335.12</v>
      </c>
      <c r="CB30" s="39">
        <v>4178736.5349</v>
      </c>
      <c r="CC30" s="39">
        <v>4637490</v>
      </c>
      <c r="CD30" s="39">
        <v>4362077.7</v>
      </c>
      <c r="CE30" s="39">
        <v>4518101.9407</v>
      </c>
      <c r="CF30" s="39">
        <v>3073429</v>
      </c>
      <c r="CG30" s="39">
        <v>4376387.2934</v>
      </c>
      <c r="CH30" s="39">
        <v>4241615.618799999</v>
      </c>
      <c r="CI30" s="39">
        <v>3223022</v>
      </c>
      <c r="CJ30" s="39">
        <v>3259445.8479</v>
      </c>
      <c r="CK30" s="39">
        <v>2192867.1961000003</v>
      </c>
      <c r="CL30" s="39">
        <v>1841592.4264</v>
      </c>
      <c r="CM30" s="39">
        <v>3341709.2072</v>
      </c>
      <c r="CN30" s="39">
        <v>5283255.3511</v>
      </c>
      <c r="CO30" s="39">
        <v>5637573.6085</v>
      </c>
      <c r="CP30" s="39">
        <v>5876876.5593</v>
      </c>
      <c r="CQ30" s="39">
        <v>5634219.4482</v>
      </c>
      <c r="CR30" s="39">
        <v>5428515.681</v>
      </c>
      <c r="CS30" s="39">
        <v>4747422.766100001</v>
      </c>
      <c r="CT30" s="39">
        <v>4936089.102299999</v>
      </c>
      <c r="CU30" s="39">
        <v>4895612.7951</v>
      </c>
      <c r="CV30" s="39">
        <v>4580248.1603999995</v>
      </c>
      <c r="CW30" s="39">
        <v>5712015.251</v>
      </c>
      <c r="CX30" s="39">
        <v>5389946.5388</v>
      </c>
      <c r="CY30" s="39">
        <v>6239001.6319</v>
      </c>
      <c r="CZ30" s="39">
        <v>7205441.4437</v>
      </c>
      <c r="DA30" s="39">
        <v>8017115.9858</v>
      </c>
      <c r="DB30" s="39">
        <v>8393726.8028</v>
      </c>
      <c r="DC30" s="39">
        <v>8367103.7848</v>
      </c>
      <c r="DD30" s="39">
        <v>8287549.1768</v>
      </c>
      <c r="DE30" s="39">
        <v>8017475.7321</v>
      </c>
      <c r="DF30" s="39">
        <v>6119339.1181</v>
      </c>
      <c r="DG30" s="39">
        <v>7091100.0859</v>
      </c>
      <c r="DH30" s="39">
        <v>8013722.661</v>
      </c>
      <c r="DI30" s="39">
        <v>7633335.3253</v>
      </c>
      <c r="DJ30" s="39">
        <v>9417803.3423</v>
      </c>
      <c r="DK30" s="39">
        <v>9874736</v>
      </c>
      <c r="DL30" s="39">
        <v>10375169.306</v>
      </c>
      <c r="DM30" s="39">
        <v>10285158.7275</v>
      </c>
      <c r="DN30" s="39">
        <v>9975897.2842</v>
      </c>
      <c r="DO30" s="39">
        <v>9996516.2711</v>
      </c>
      <c r="DP30" s="39">
        <v>9658277.5714</v>
      </c>
      <c r="DQ30" s="39">
        <v>9555410.503800001</v>
      </c>
      <c r="DR30" s="39">
        <v>8558168.4705</v>
      </c>
      <c r="DS30" s="39">
        <v>7310090</v>
      </c>
      <c r="DT30" s="39">
        <v>9026223.543399999</v>
      </c>
      <c r="DU30" s="39">
        <v>8003883.2231</v>
      </c>
      <c r="DV30" s="39">
        <v>9389106.3833</v>
      </c>
      <c r="DW30" s="39">
        <v>9937465.7768</v>
      </c>
      <c r="DX30" s="39">
        <v>10369345.4144</v>
      </c>
      <c r="DY30" s="39">
        <v>10529880.4287</v>
      </c>
      <c r="DZ30" s="39">
        <v>10219351.9608</v>
      </c>
      <c r="EA30" s="39">
        <v>10334330</v>
      </c>
      <c r="EB30" s="39">
        <v>9484012.9375</v>
      </c>
      <c r="EC30" s="39">
        <v>9245038.467</v>
      </c>
      <c r="ED30" s="39">
        <v>10130807.328799998</v>
      </c>
      <c r="EE30" s="39">
        <v>9906282.0684</v>
      </c>
      <c r="EF30" s="39">
        <v>11019990.5108</v>
      </c>
      <c r="EG30" s="39">
        <v>9915053.9407</v>
      </c>
      <c r="EH30" s="39">
        <v>12829768.1443</v>
      </c>
      <c r="EI30" s="39">
        <v>20015862.4845</v>
      </c>
      <c r="EJ30" s="39">
        <v>23691325.5457</v>
      </c>
      <c r="EK30" s="39">
        <v>29745133.517300002</v>
      </c>
      <c r="EL30" s="39">
        <v>26031674.646700002</v>
      </c>
      <c r="EM30" s="39">
        <v>29497063.2816</v>
      </c>
      <c r="EN30" s="39">
        <v>31237466.0039</v>
      </c>
      <c r="EO30" s="39">
        <v>30281611</v>
      </c>
      <c r="EP30" s="39">
        <v>30720542.9502</v>
      </c>
      <c r="EQ30" s="39">
        <v>29033747.6132</v>
      </c>
      <c r="ER30" s="39">
        <v>23096148.7485</v>
      </c>
      <c r="ES30" s="39">
        <v>29987673.5532</v>
      </c>
      <c r="ET30" s="39">
        <v>33394050.2517</v>
      </c>
      <c r="EU30" s="39">
        <v>35038409.4746</v>
      </c>
      <c r="EV30" s="39">
        <v>34220544</v>
      </c>
      <c r="EW30" s="39">
        <v>36219628</v>
      </c>
      <c r="EX30" s="39">
        <v>34540692</v>
      </c>
      <c r="EY30" s="39">
        <v>35076423</v>
      </c>
      <c r="EZ30" s="39">
        <v>30375053.585699998</v>
      </c>
      <c r="FA30" s="39">
        <v>32527271.448</v>
      </c>
      <c r="FB30" s="39">
        <v>35573069.8156</v>
      </c>
      <c r="FC30" s="39">
        <v>31958947.770000003</v>
      </c>
      <c r="FD30" s="39">
        <v>35081636.28</v>
      </c>
      <c r="FE30" s="39">
        <v>36874232.02</v>
      </c>
      <c r="FF30" s="39">
        <v>38380893.5206</v>
      </c>
      <c r="FG30" s="39">
        <v>37065693.06</v>
      </c>
      <c r="FH30" s="39">
        <v>36411196</v>
      </c>
      <c r="FI30" s="39">
        <v>35752500.452700004</v>
      </c>
      <c r="FJ30" s="39">
        <v>24062094.305699997</v>
      </c>
      <c r="FK30" s="39">
        <v>33536350.262000002</v>
      </c>
      <c r="FL30" s="39">
        <v>33541411.7475</v>
      </c>
      <c r="FM30" s="39">
        <v>31455128.507700004</v>
      </c>
      <c r="FN30" s="39">
        <v>33308176.946700003</v>
      </c>
      <c r="FO30" s="39">
        <v>32976644.039999995</v>
      </c>
      <c r="FP30" s="39">
        <v>36924910.98</v>
      </c>
      <c r="FQ30" s="39">
        <v>35080319.82</v>
      </c>
      <c r="FR30" s="39">
        <v>34649011.239999995</v>
      </c>
      <c r="FS30" s="39">
        <v>38409108.97</v>
      </c>
      <c r="FT30" s="39">
        <v>36415044.33</v>
      </c>
      <c r="FU30" s="39">
        <v>36946429.8</v>
      </c>
      <c r="FV30" s="39">
        <v>35549678.15</v>
      </c>
      <c r="FW30" s="39">
        <v>35910586</v>
      </c>
      <c r="FX30" s="39">
        <v>35686901.54</v>
      </c>
      <c r="FY30" s="39">
        <v>33620296.71</v>
      </c>
      <c r="FZ30" s="39">
        <v>39200067.45</v>
      </c>
      <c r="GA30" s="39">
        <v>36697780.28999999</v>
      </c>
      <c r="GB30" s="39">
        <v>35511843.36</v>
      </c>
      <c r="GC30" s="39">
        <v>32521075</v>
      </c>
      <c r="GD30" s="39">
        <v>38345059</v>
      </c>
      <c r="GE30" s="39">
        <v>37436647</v>
      </c>
      <c r="GF30" s="39">
        <v>35468429</v>
      </c>
      <c r="GG30" s="39">
        <v>40344975</v>
      </c>
      <c r="GH30" s="39">
        <v>39045038</v>
      </c>
      <c r="GI30" s="39">
        <v>39089532</v>
      </c>
      <c r="GJ30" s="39">
        <v>36845797</v>
      </c>
      <c r="GK30" s="39">
        <v>33460469</v>
      </c>
      <c r="GL30" s="39">
        <v>37490065</v>
      </c>
      <c r="GM30" s="39">
        <v>33341875.828700002</v>
      </c>
      <c r="GN30" s="39">
        <v>30469059</v>
      </c>
      <c r="GO30" s="39">
        <v>39141286</v>
      </c>
      <c r="GP30" s="39">
        <v>36667180</v>
      </c>
      <c r="GQ30" s="39">
        <v>26944635</v>
      </c>
      <c r="GR30" s="39">
        <v>30556942.25</v>
      </c>
      <c r="GS30" s="39">
        <v>41081103.36000001</v>
      </c>
      <c r="GT30" s="39">
        <v>39174986</v>
      </c>
      <c r="GU30" s="39">
        <v>39723080</v>
      </c>
      <c r="GV30" s="39">
        <v>29641047</v>
      </c>
      <c r="GW30" s="39">
        <v>29604575.521300003</v>
      </c>
      <c r="GX30" s="39">
        <v>38844525.8491</v>
      </c>
      <c r="GY30" s="39">
        <v>38083816</v>
      </c>
      <c r="GZ30" s="39">
        <f>SUM(GZ23:GZ29)</f>
        <v>1402999.2903225806</v>
      </c>
      <c r="HA30" s="39">
        <f aca="true" t="shared" si="5" ref="HA30:HP30">SUM(HA23:HA29)</f>
        <v>1279080.7333333332</v>
      </c>
      <c r="HB30" s="39">
        <f t="shared" si="5"/>
        <v>1463573.8064516129</v>
      </c>
      <c r="HC30" s="39">
        <f t="shared" si="5"/>
        <v>1419885.6112870967</v>
      </c>
      <c r="HD30" s="39">
        <f t="shared" si="5"/>
        <v>1343240.7573366666</v>
      </c>
      <c r="HE30" s="39">
        <f t="shared" si="5"/>
        <v>1350899.0626903225</v>
      </c>
      <c r="HF30" s="39">
        <f t="shared" si="5"/>
        <v>1485461.9383733333</v>
      </c>
      <c r="HG30" s="39">
        <f t="shared" si="5"/>
        <v>1397600.9965064519</v>
      </c>
      <c r="HH30" s="39">
        <f t="shared" si="5"/>
        <v>1182393.776616129</v>
      </c>
      <c r="HI30" s="39">
        <f t="shared" si="5"/>
        <v>1135430.5655892857</v>
      </c>
      <c r="HJ30" s="39">
        <f t="shared" si="5"/>
        <v>1168383.2364064516</v>
      </c>
      <c r="HK30" s="39">
        <f t="shared" si="5"/>
        <v>1104519.56044</v>
      </c>
      <c r="HL30" s="39">
        <f t="shared" si="5"/>
        <v>1118021.3246</v>
      </c>
      <c r="HM30" s="39">
        <f t="shared" si="5"/>
        <v>1218706.8143000002</v>
      </c>
      <c r="HN30" s="39">
        <f t="shared" si="5"/>
        <v>1114348.2186</v>
      </c>
      <c r="HO30" s="39">
        <f t="shared" si="5"/>
        <v>1323992.3793000001</v>
      </c>
      <c r="HP30" s="39">
        <f t="shared" si="5"/>
        <v>1224778.7414</v>
      </c>
      <c r="HQ30" s="39">
        <f aca="true" t="shared" si="6" ref="HQ30:HV30">SUM(HQ23:HQ29)</f>
        <v>1296637.6916</v>
      </c>
      <c r="HR30" s="39">
        <f t="shared" si="6"/>
        <v>1335627.6753</v>
      </c>
      <c r="HS30" s="39">
        <f t="shared" si="6"/>
        <v>1274447.4008</v>
      </c>
      <c r="HT30" s="39">
        <f t="shared" si="6"/>
        <v>1094706.3521</v>
      </c>
      <c r="HU30" s="39">
        <f t="shared" si="6"/>
        <v>803119.2884000001</v>
      </c>
      <c r="HV30" s="39">
        <f t="shared" si="6"/>
        <v>1121306.6672999999</v>
      </c>
      <c r="HW30" s="39">
        <f>+HV30-HU30</f>
        <v>318187.3788999998</v>
      </c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31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24"/>
    </row>
    <row r="32" spans="2:256" s="14" customFormat="1" ht="32.25" thickBot="1" thickTop="1">
      <c r="B32" s="77"/>
      <c r="C32" s="92" t="s">
        <v>79</v>
      </c>
      <c r="D32" s="93"/>
      <c r="E32" s="94">
        <v>115387</v>
      </c>
      <c r="F32" s="94">
        <v>99090</v>
      </c>
      <c r="G32" s="94">
        <v>115871</v>
      </c>
      <c r="H32" s="94">
        <v>116251</v>
      </c>
      <c r="I32" s="94">
        <v>94792</v>
      </c>
      <c r="J32" s="94">
        <v>97702</v>
      </c>
      <c r="K32" s="94">
        <v>1623509</v>
      </c>
      <c r="L32" s="94">
        <v>1461839</v>
      </c>
      <c r="M32" s="94"/>
      <c r="N32" s="94"/>
      <c r="O32" s="94"/>
      <c r="P32" s="94"/>
      <c r="Q32" s="94"/>
      <c r="R32" s="94"/>
      <c r="S32" s="94"/>
      <c r="T32" s="94">
        <v>524255</v>
      </c>
      <c r="U32" s="94">
        <v>662611</v>
      </c>
      <c r="V32" s="94">
        <v>826062</v>
      </c>
      <c r="W32" s="94">
        <v>1091635</v>
      </c>
      <c r="X32" s="94">
        <v>1169877</v>
      </c>
      <c r="Y32" s="94">
        <v>1055284</v>
      </c>
      <c r="Z32" s="94">
        <v>1073247</v>
      </c>
      <c r="AA32" s="94">
        <v>881905</v>
      </c>
      <c r="AB32" s="94">
        <v>314760</v>
      </c>
      <c r="AC32" s="94">
        <v>258326</v>
      </c>
      <c r="AD32" s="94">
        <v>207572</v>
      </c>
      <c r="AE32" s="94">
        <v>418071</v>
      </c>
      <c r="AF32" s="94">
        <v>308904</v>
      </c>
      <c r="AG32" s="94">
        <v>433502</v>
      </c>
      <c r="AH32" s="94">
        <v>861946</v>
      </c>
      <c r="AI32" s="94">
        <v>1606451</v>
      </c>
      <c r="AJ32" s="94">
        <v>1832681</v>
      </c>
      <c r="AK32" s="94">
        <v>1671880</v>
      </c>
      <c r="AL32" s="94">
        <v>1340285</v>
      </c>
      <c r="AM32" s="95">
        <v>701939</v>
      </c>
      <c r="AN32" s="95">
        <v>481831</v>
      </c>
      <c r="AO32" s="95">
        <v>899344</v>
      </c>
      <c r="AP32" s="95">
        <v>656611</v>
      </c>
      <c r="AQ32" s="95">
        <v>909848</v>
      </c>
      <c r="AR32" s="95">
        <v>745598</v>
      </c>
      <c r="AS32" s="95">
        <v>1480715.3</v>
      </c>
      <c r="AT32" s="95">
        <v>1797360</v>
      </c>
      <c r="AU32" s="95">
        <v>1816667</v>
      </c>
      <c r="AV32" s="95">
        <v>2268195.4873</v>
      </c>
      <c r="AW32" s="95">
        <v>2184653.8</v>
      </c>
      <c r="AX32" s="95">
        <v>1653682</v>
      </c>
      <c r="AY32" s="95">
        <v>546899</v>
      </c>
      <c r="AZ32" s="95">
        <v>639172</v>
      </c>
      <c r="BA32" s="95">
        <v>709667.1674</v>
      </c>
      <c r="BB32" s="95">
        <v>906412.64</v>
      </c>
      <c r="BC32" s="95">
        <v>1120943.5177</v>
      </c>
      <c r="BD32" s="95">
        <v>846850.6601</v>
      </c>
      <c r="BE32" s="95">
        <v>1571626.68</v>
      </c>
      <c r="BF32" s="95">
        <v>1992640.23</v>
      </c>
      <c r="BG32" s="95">
        <v>1909117.88</v>
      </c>
      <c r="BH32" s="95">
        <v>1528865</v>
      </c>
      <c r="BI32" s="95">
        <v>1789217.4985</v>
      </c>
      <c r="BJ32" s="95">
        <v>2417546.0645</v>
      </c>
      <c r="BK32" s="95">
        <v>2309359.6084000003</v>
      </c>
      <c r="BL32" s="95">
        <v>1380806.1406999999</v>
      </c>
      <c r="BM32" s="95">
        <v>1371073.8284</v>
      </c>
      <c r="BN32" s="95">
        <v>988547.7951</v>
      </c>
      <c r="BO32" s="95">
        <v>2628557.58</v>
      </c>
      <c r="BP32" s="95">
        <v>2923342.8074</v>
      </c>
      <c r="BQ32" s="95">
        <v>2849304.9953</v>
      </c>
      <c r="BR32" s="95">
        <v>2860254.4254</v>
      </c>
      <c r="BS32" s="95">
        <v>3675075.9865</v>
      </c>
      <c r="BT32" s="95">
        <v>3897016.1036</v>
      </c>
      <c r="BU32" s="95">
        <v>3428129.9893</v>
      </c>
      <c r="BV32" s="95">
        <v>2520728.8611</v>
      </c>
      <c r="BW32" s="95">
        <v>3105977.8486999995</v>
      </c>
      <c r="BX32" s="95">
        <v>2470234.8902000003</v>
      </c>
      <c r="BY32" s="95">
        <v>2996842.778</v>
      </c>
      <c r="BZ32" s="95">
        <v>3056417</v>
      </c>
      <c r="CA32" s="95">
        <v>4693330.94</v>
      </c>
      <c r="CB32" s="95">
        <v>5263724.6561</v>
      </c>
      <c r="CC32" s="95">
        <v>5743495.58</v>
      </c>
      <c r="CD32" s="95">
        <v>5539422.7</v>
      </c>
      <c r="CE32" s="95">
        <v>5646487.5148</v>
      </c>
      <c r="CF32" s="95">
        <v>4156010</v>
      </c>
      <c r="CG32" s="95">
        <v>5540101.424699999</v>
      </c>
      <c r="CH32" s="95">
        <v>5135084.9453</v>
      </c>
      <c r="CI32" s="95">
        <v>3999823</v>
      </c>
      <c r="CJ32" s="95">
        <v>3746620.9824</v>
      </c>
      <c r="CK32" s="95">
        <v>2688240.8104000003</v>
      </c>
      <c r="CL32" s="95">
        <v>2583817.8502</v>
      </c>
      <c r="CM32" s="95">
        <v>4485275.238299999</v>
      </c>
      <c r="CN32" s="95">
        <v>6533004.4687</v>
      </c>
      <c r="CO32" s="95">
        <v>6833737.6652999995</v>
      </c>
      <c r="CP32" s="95">
        <v>7043968.7002</v>
      </c>
      <c r="CQ32" s="95">
        <v>6793129.9065000005</v>
      </c>
      <c r="CR32" s="95">
        <v>6536075.417099999</v>
      </c>
      <c r="CS32" s="95">
        <v>5728255.1629</v>
      </c>
      <c r="CT32" s="95">
        <v>5719188.5084999995</v>
      </c>
      <c r="CU32" s="95">
        <v>5698321.931799999</v>
      </c>
      <c r="CV32" s="95">
        <v>5393869.029399999</v>
      </c>
      <c r="CW32" s="95">
        <v>6599008.4827000005</v>
      </c>
      <c r="CX32" s="95">
        <v>6015112.4024</v>
      </c>
      <c r="CY32" s="95">
        <v>6794189.7645000005</v>
      </c>
      <c r="CZ32" s="95">
        <v>8332172.022</v>
      </c>
      <c r="DA32" s="95">
        <v>9161334.644199999</v>
      </c>
      <c r="DB32" s="95">
        <v>9558625.682799999</v>
      </c>
      <c r="DC32" s="95">
        <v>9475606.849200001</v>
      </c>
      <c r="DD32" s="95">
        <v>9289186.1072</v>
      </c>
      <c r="DE32" s="95">
        <v>9141420.87</v>
      </c>
      <c r="DF32" s="95">
        <v>7077637.902499999</v>
      </c>
      <c r="DG32" s="95">
        <v>7850203.0193</v>
      </c>
      <c r="DH32" s="95">
        <v>8851687.7773</v>
      </c>
      <c r="DI32" s="95">
        <v>8384099.490099999</v>
      </c>
      <c r="DJ32" s="95">
        <v>10504065.2216</v>
      </c>
      <c r="DK32" s="95">
        <v>11073967.1426</v>
      </c>
      <c r="DL32" s="95">
        <v>11542834.8467</v>
      </c>
      <c r="DM32" s="95">
        <v>11455438.3479</v>
      </c>
      <c r="DN32" s="95">
        <v>11200907.600799998</v>
      </c>
      <c r="DO32" s="95">
        <v>10965827.6621</v>
      </c>
      <c r="DP32" s="95">
        <v>10603295.5714</v>
      </c>
      <c r="DQ32" s="95">
        <v>10445782.337100001</v>
      </c>
      <c r="DR32" s="95">
        <v>9214458.6542</v>
      </c>
      <c r="DS32" s="95">
        <v>7812854</v>
      </c>
      <c r="DT32" s="95">
        <v>9564464.757199999</v>
      </c>
      <c r="DU32" s="95">
        <v>8669624.6629</v>
      </c>
      <c r="DV32" s="95">
        <v>10171748.570500001</v>
      </c>
      <c r="DW32" s="95">
        <v>10870030.672899999</v>
      </c>
      <c r="DX32" s="95">
        <v>11384232.2918</v>
      </c>
      <c r="DY32" s="95">
        <v>11674845.6811</v>
      </c>
      <c r="DZ32" s="95">
        <v>11273921.252899999</v>
      </c>
      <c r="EA32" s="95">
        <v>11337064.8452</v>
      </c>
      <c r="EB32" s="95">
        <v>10532833.9375</v>
      </c>
      <c r="EC32" s="95">
        <v>10174890.5468</v>
      </c>
      <c r="ED32" s="95">
        <v>11117456.328799998</v>
      </c>
      <c r="EE32" s="95">
        <v>10706492.4893</v>
      </c>
      <c r="EF32" s="95">
        <v>11848833.5108</v>
      </c>
      <c r="EG32" s="95">
        <v>10747040.9812</v>
      </c>
      <c r="EH32" s="95">
        <v>13584282.9143</v>
      </c>
      <c r="EI32" s="95">
        <v>21026312.4845</v>
      </c>
      <c r="EJ32" s="95">
        <v>24675925.284599997</v>
      </c>
      <c r="EK32" s="95">
        <v>30736147.269600004</v>
      </c>
      <c r="EL32" s="95">
        <v>27018125.422000002</v>
      </c>
      <c r="EM32" s="95">
        <v>30513865.1525</v>
      </c>
      <c r="EN32" s="95">
        <v>32323152.757099997</v>
      </c>
      <c r="EO32" s="95">
        <v>31311594</v>
      </c>
      <c r="EP32" s="95">
        <v>31621945.928999998</v>
      </c>
      <c r="EQ32" s="95">
        <v>29922752.009600002</v>
      </c>
      <c r="ER32" s="95">
        <v>24167380.487800002</v>
      </c>
      <c r="ES32" s="95">
        <v>31034662.3926</v>
      </c>
      <c r="ET32" s="95">
        <v>34469775.230799995</v>
      </c>
      <c r="EU32" s="95">
        <v>36144402.8337</v>
      </c>
      <c r="EV32" s="95">
        <v>35314177</v>
      </c>
      <c r="EW32" s="95">
        <v>37236710</v>
      </c>
      <c r="EX32" s="95">
        <v>35514359</v>
      </c>
      <c r="EY32" s="95">
        <v>35926071</v>
      </c>
      <c r="EZ32" s="95">
        <v>31162178.0109</v>
      </c>
      <c r="FA32" s="95">
        <v>33276051.768</v>
      </c>
      <c r="FB32" s="95">
        <v>36369521.7013</v>
      </c>
      <c r="FC32" s="95">
        <v>32686167.140000004</v>
      </c>
      <c r="FD32" s="95">
        <v>35812962</v>
      </c>
      <c r="FE32" s="95">
        <v>37891227.62</v>
      </c>
      <c r="FF32" s="95">
        <v>39536195.105799995</v>
      </c>
      <c r="FG32" s="95">
        <v>38318080.055</v>
      </c>
      <c r="FH32" s="95">
        <v>37731163</v>
      </c>
      <c r="FI32" s="95">
        <v>36862402.7923</v>
      </c>
      <c r="FJ32" s="95">
        <v>24887555.379099995</v>
      </c>
      <c r="FK32" s="95">
        <v>34261245.232</v>
      </c>
      <c r="FL32" s="95">
        <v>34314151.977299996</v>
      </c>
      <c r="FM32" s="95">
        <v>32227853.245000005</v>
      </c>
      <c r="FN32" s="95">
        <v>33750707.9318</v>
      </c>
      <c r="FO32" s="95">
        <v>33613009.849999994</v>
      </c>
      <c r="FP32" s="95">
        <v>37686501.809999995</v>
      </c>
      <c r="FQ32" s="95">
        <v>35805982.35</v>
      </c>
      <c r="FR32" s="95">
        <v>35615395.19</v>
      </c>
      <c r="FS32" s="95">
        <v>39349860.71</v>
      </c>
      <c r="FT32" s="95">
        <v>37197099.39</v>
      </c>
      <c r="FU32" s="95">
        <v>37776599.449999996</v>
      </c>
      <c r="FV32" s="95">
        <v>36428732.37</v>
      </c>
      <c r="FW32" s="95">
        <v>36793446</v>
      </c>
      <c r="FX32" s="95">
        <v>36672688.74</v>
      </c>
      <c r="FY32" s="95">
        <v>34455433.21</v>
      </c>
      <c r="FZ32" s="95">
        <v>40250329.89</v>
      </c>
      <c r="GA32" s="95">
        <v>37702643.17999999</v>
      </c>
      <c r="GB32" s="95">
        <v>36398078.06</v>
      </c>
      <c r="GC32" s="95">
        <v>33396155</v>
      </c>
      <c r="GD32" s="95">
        <v>39647927</v>
      </c>
      <c r="GE32" s="95">
        <v>38825121</v>
      </c>
      <c r="GF32" s="95">
        <v>36648504</v>
      </c>
      <c r="GG32" s="95">
        <v>41653998</v>
      </c>
      <c r="GH32" s="95">
        <v>40346560</v>
      </c>
      <c r="GI32" s="95">
        <v>40409537</v>
      </c>
      <c r="GJ32" s="95">
        <v>38232607</v>
      </c>
      <c r="GK32" s="95">
        <v>34600545</v>
      </c>
      <c r="GL32" s="95">
        <v>38815242</v>
      </c>
      <c r="GM32" s="95">
        <v>34604729.053500004</v>
      </c>
      <c r="GN32" s="95">
        <v>31776766</v>
      </c>
      <c r="GO32" s="95">
        <v>40548298</v>
      </c>
      <c r="GP32" s="95">
        <v>37975045</v>
      </c>
      <c r="GQ32" s="95">
        <v>28434246</v>
      </c>
      <c r="GR32" s="95">
        <v>31994936.03</v>
      </c>
      <c r="GS32" s="95">
        <v>42532830.79000001</v>
      </c>
      <c r="GT32" s="95">
        <v>40599514</v>
      </c>
      <c r="GU32" s="95">
        <v>41124007</v>
      </c>
      <c r="GV32" s="95">
        <v>30958935</v>
      </c>
      <c r="GW32" s="95">
        <v>30833553.095500004</v>
      </c>
      <c r="GX32" s="95">
        <v>40232409.8747</v>
      </c>
      <c r="GY32" s="95">
        <v>39408416</v>
      </c>
      <c r="GZ32" s="95">
        <f>SUM(GZ20,GZ22,GZ30)</f>
        <v>1446528.1612903224</v>
      </c>
      <c r="HA32" s="95">
        <f aca="true" t="shared" si="7" ref="HA32:HL32">SUM(HA20,HA22,HA30)</f>
        <v>1326088.9666666666</v>
      </c>
      <c r="HB32" s="95">
        <f t="shared" si="7"/>
        <v>1512372</v>
      </c>
      <c r="HC32" s="95">
        <f t="shared" si="7"/>
        <v>1468104.5245903225</v>
      </c>
      <c r="HD32" s="95">
        <f t="shared" si="7"/>
        <v>1391000.0528499999</v>
      </c>
      <c r="HE32" s="95">
        <f t="shared" si="7"/>
        <v>1400096.4323354838</v>
      </c>
      <c r="HF32" s="95">
        <f t="shared" si="7"/>
        <v>1534268.6860233333</v>
      </c>
      <c r="HG32" s="95">
        <f t="shared" si="7"/>
        <v>1445701.7787677422</v>
      </c>
      <c r="HH32" s="95">
        <f t="shared" si="7"/>
        <v>1223514.5233741936</v>
      </c>
      <c r="HI32" s="95">
        <f t="shared" si="7"/>
        <v>1177591.9728535714</v>
      </c>
      <c r="HJ32" s="95">
        <f t="shared" si="7"/>
        <v>1204775.2012870968</v>
      </c>
      <c r="HK32" s="95">
        <f t="shared" si="7"/>
        <v>1143093.7067233333</v>
      </c>
      <c r="HL32" s="95">
        <f t="shared" si="7"/>
        <v>1160523.6394</v>
      </c>
      <c r="HM32" s="95">
        <f aca="true" t="shared" si="8" ref="HM32:HV32">SUM(HM20,HM22,HM30)</f>
        <v>1263196.8907</v>
      </c>
      <c r="HN32" s="95">
        <f t="shared" si="8"/>
        <v>1160740.9856</v>
      </c>
      <c r="HO32" s="95">
        <f t="shared" si="8"/>
        <v>1370849.5386</v>
      </c>
      <c r="HP32" s="95">
        <f t="shared" si="8"/>
        <v>1273395.6905999999</v>
      </c>
      <c r="HQ32" s="95">
        <f t="shared" si="8"/>
        <v>1344459.2987</v>
      </c>
      <c r="HR32" s="95">
        <f t="shared" si="8"/>
        <v>1377579.1163</v>
      </c>
      <c r="HS32" s="95">
        <f t="shared" si="8"/>
        <v>1320929.9459</v>
      </c>
      <c r="HT32" s="95">
        <f t="shared" si="8"/>
        <v>1139326.3817</v>
      </c>
      <c r="HU32" s="95">
        <f t="shared" si="8"/>
        <v>849299.3486000001</v>
      </c>
      <c r="HV32" s="95">
        <f t="shared" si="8"/>
        <v>1163361.3283999998</v>
      </c>
      <c r="HW32" s="95">
        <f>+SUM(HW20,HW22,HW30)</f>
        <v>314061.9797999998</v>
      </c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1" ht="26.25" customHeight="1" thickTop="1">
      <c r="C33" s="99" t="s">
        <v>83</v>
      </c>
      <c r="D33" s="3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3"/>
      <c r="BE33" s="82"/>
      <c r="BF33" s="82"/>
      <c r="BG33" s="82"/>
      <c r="BH33" s="82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2"/>
      <c r="BT33" s="82"/>
      <c r="BU33" s="82"/>
      <c r="BV33" s="82"/>
      <c r="BW33" s="82"/>
      <c r="BX33" s="82"/>
      <c r="BY33" s="82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82"/>
    </row>
    <row r="34" spans="3:231" ht="16.5" customHeight="1">
      <c r="C34" s="82"/>
      <c r="D34" s="33"/>
      <c r="E34" s="82"/>
      <c r="F34" s="82"/>
      <c r="G34" s="82"/>
      <c r="H34" s="82"/>
      <c r="I34" s="82"/>
      <c r="J34" s="82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2"/>
      <c r="BE34" s="83"/>
      <c r="BF34" s="83"/>
      <c r="BG34" s="83"/>
      <c r="BH34" s="83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48"/>
      <c r="FF34" s="48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</row>
    <row r="35" spans="11:231" ht="13.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</row>
    <row r="36" spans="161:217" ht="13.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31" ht="13.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</row>
    <row r="38" spans="161:231" ht="13.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</row>
    <row r="39" spans="57:234" ht="13.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19"/>
      <c r="HY39" s="19"/>
      <c r="HZ39" s="19"/>
    </row>
    <row r="40" spans="161:231" ht="13.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</row>
    <row r="41" spans="161:231" ht="13.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</row>
    <row r="42" spans="161:231" ht="13.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</row>
    <row r="43" spans="161:231" ht="13.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</row>
    <row r="44" spans="154:231" ht="13.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</row>
    <row r="45" spans="217:231" ht="13.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</row>
    <row r="49" ht="13.5">
      <c r="C49" s="10"/>
    </row>
    <row r="50" ht="13.5">
      <c r="C50" s="10"/>
    </row>
    <row r="51" ht="13.5">
      <c r="C51" s="10"/>
    </row>
    <row r="52" ht="13.5">
      <c r="C52" s="10"/>
    </row>
    <row r="53" ht="13.5">
      <c r="C53" s="10"/>
    </row>
    <row r="54" ht="13.5">
      <c r="C54" s="10"/>
    </row>
    <row r="55" ht="13.5">
      <c r="C55" s="10"/>
    </row>
    <row r="56" ht="13.5">
      <c r="C56" s="10"/>
    </row>
    <row r="57" ht="13.5">
      <c r="C57" s="10"/>
    </row>
    <row r="58" ht="13.5">
      <c r="C58" s="10"/>
    </row>
    <row r="59" ht="13.5">
      <c r="C59" s="10"/>
    </row>
    <row r="60" ht="13.5">
      <c r="C60" s="10"/>
    </row>
    <row r="61" ht="13.5">
      <c r="C61" s="10"/>
    </row>
    <row r="62" ht="13.5">
      <c r="BO62" s="20"/>
    </row>
    <row r="63" spans="3:70" ht="13.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3.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3.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3.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3.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3.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3.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3.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3.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3.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3.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3.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3.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3.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3.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3.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3.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3.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3.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3.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3.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3.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3.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3.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3.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3.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3.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0">
    <mergeCell ref="FX8:GI8"/>
    <mergeCell ref="C23:C24"/>
    <mergeCell ref="C5:HW5"/>
    <mergeCell ref="C4:HW4"/>
    <mergeCell ref="C3:HW3"/>
    <mergeCell ref="GJ8:GU8"/>
    <mergeCell ref="C8:D8"/>
    <mergeCell ref="HF8:HG8"/>
    <mergeCell ref="HH8:HS8"/>
    <mergeCell ref="HT8:HV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6" r:id="rId2"/>
  <headerFooter alignWithMargins="0">
    <oddFooter>&amp;L&amp;"Arial,Cursiva"Fuente: Perupetro S.A.</oddFooter>
  </headerFooter>
  <rowBreaks count="1" manualBreakCount="1">
    <brk id="22" min="2" max="224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2017-08-02T19:21:03Z</cp:lastPrinted>
  <dcterms:created xsi:type="dcterms:W3CDTF">1997-07-01T22:48:52Z</dcterms:created>
  <dcterms:modified xsi:type="dcterms:W3CDTF">2018-04-09T20:46:59Z</dcterms:modified>
  <cp:category/>
  <cp:version/>
  <cp:contentType/>
  <cp:contentStatus/>
</cp:coreProperties>
</file>